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0" windowWidth="12120" windowHeight="8595" activeTab="0"/>
  </bookViews>
  <sheets>
    <sheet name="Лист2" sheetId="1" r:id="rId1"/>
  </sheets>
  <definedNames>
    <definedName name="_xlnm.Print_Titles" localSheetId="0">'Лист2'!$11:$13</definedName>
    <definedName name="_xlnm.Print_Area" localSheetId="0">'Лист2'!$A$1:$D$61</definedName>
  </definedNames>
  <calcPr fullCalcOnLoad="1"/>
</workbook>
</file>

<file path=xl/sharedStrings.xml><?xml version="1.0" encoding="utf-8"?>
<sst xmlns="http://schemas.openxmlformats.org/spreadsheetml/2006/main" count="104" uniqueCount="95">
  <si>
    <t>Наименование</t>
  </si>
  <si>
    <t>тыс. руб.</t>
  </si>
  <si>
    <t>Составление протоколов об административных правонарушениях</t>
  </si>
  <si>
    <t>Мероприятия по организации оздоровления и отдыха детей</t>
  </si>
  <si>
    <t>Осуществление полномочий по созданию и организации деятельности административных комиссий</t>
  </si>
  <si>
    <t>Осуществление государственных полномочий по постановке на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</si>
  <si>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Администрирование государственных полномочий по организации проведения мероприятий по отлову безнадзорных животных, их транспортировке, учету и регистрации, содержанию, лечению, кастрации (стерилизации), эвтаназии, утилизации</t>
  </si>
  <si>
    <t>Мероприятия по отлову безнадзорных животных, их транспортировке, учету и регистрации, содержанию, лечению, кастрации (стерилизации), эвтаназии, утилизации</t>
  </si>
  <si>
    <t xml:space="preserve">Межбюджетные трансферты, передаваемые из краевого бюджета </t>
  </si>
  <si>
    <t>№ п/п</t>
  </si>
  <si>
    <t>1.</t>
  </si>
  <si>
    <t>1.1</t>
  </si>
  <si>
    <t>1.2</t>
  </si>
  <si>
    <t>1.3</t>
  </si>
  <si>
    <t>1.4</t>
  </si>
  <si>
    <t>2.</t>
  </si>
  <si>
    <t>2.1</t>
  </si>
  <si>
    <t>3.</t>
  </si>
  <si>
    <t>5.</t>
  </si>
  <si>
    <t>5.1</t>
  </si>
  <si>
    <t>6.</t>
  </si>
  <si>
    <t>6.1</t>
  </si>
  <si>
    <t>7.</t>
  </si>
  <si>
    <t>7.2</t>
  </si>
  <si>
    <t>8.</t>
  </si>
  <si>
    <t>ВСЕГО</t>
  </si>
  <si>
    <t>Осуществление полномочий по регулированию тарифов на перевозки пассажиров и багажа автомобильным и городским электрическим транспортом на муниципальных маршрутах регулярных перевозок</t>
  </si>
  <si>
    <t>3.1</t>
  </si>
  <si>
    <t>Обслуживание лицевых счетов органов государственной власти Пермского края, государственных краевых учреждений органами местного самоуправления Пермского края</t>
  </si>
  <si>
    <t>Содержание жилых помещений специализированного жилищного фонда для детей-сирот, детей, оставшихся без попечения родителей, лиц из их числа</t>
  </si>
  <si>
    <t>8.2</t>
  </si>
  <si>
    <t>Реализация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</si>
  <si>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</si>
  <si>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4.</t>
  </si>
  <si>
    <t>4.1</t>
  </si>
  <si>
    <t>Организация осуществления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</si>
  <si>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1.5</t>
  </si>
  <si>
    <t>Муниципальная программа "Жилище и транспорт"</t>
  </si>
  <si>
    <t>5.2</t>
  </si>
  <si>
    <t>8.1</t>
  </si>
  <si>
    <t>9.</t>
  </si>
  <si>
    <t>9.1</t>
  </si>
  <si>
    <t>Единая субвенция на выполнение отдельных государственных полномочий в сфере образования</t>
  </si>
  <si>
    <t>Обеспечение работников учреждений бюджетной сферы Пермского края путевками на санаторно-курортное лечение и оздоровление</t>
  </si>
  <si>
    <t>Выплата материального стимулирования народным дружинникам за участие в охране общественного порядка</t>
  </si>
  <si>
    <t>Строительство и приобретение жилых помещений для формирования специализированного жилищного фонда для обеспечения жилыми помещениями детей-сирот и детей, оставшихся без попечения родителей, лиц из числа детей-сирот и детей, оставшихся без попечения родителей, по договорам найма специализированных жилых помещений</t>
  </si>
  <si>
    <t>Обеспечение хранения, комплектования, учета и использования документов государственной части документов архивного фонда Пермского края</t>
  </si>
  <si>
    <t>Приложение 8</t>
  </si>
  <si>
    <t>на 2020-2021 годы</t>
  </si>
  <si>
    <t>Муниципальная программа "Развитие системы образования"</t>
  </si>
  <si>
    <t>Муниципальная программа "Развитие сферы культуры"</t>
  </si>
  <si>
    <t>Муниципальная программа "Развитие физической культуры, спорта"</t>
  </si>
  <si>
    <t>Муниципальная программа "Комплексное благоустройство территории"</t>
  </si>
  <si>
    <t>6.2</t>
  </si>
  <si>
    <t>6.3</t>
  </si>
  <si>
    <t>6.4</t>
  </si>
  <si>
    <t>6.5</t>
  </si>
  <si>
    <t>6.6</t>
  </si>
  <si>
    <t>Муниципальная программа "Развитие муниципального управления"</t>
  </si>
  <si>
    <t>Муниципальная программа "Обеспечение безопасности жизнедеятельности населения"</t>
  </si>
  <si>
    <t>Муниципальная программа "Управление имуществом и земельными ресурсами"</t>
  </si>
  <si>
    <t>8.3</t>
  </si>
  <si>
    <t>8.4</t>
  </si>
  <si>
    <t>8.5</t>
  </si>
  <si>
    <t xml:space="preserve">Непрограммные направления рсходов </t>
  </si>
  <si>
    <t>Образование комиссий по делам несовершеннолетних и защите их прав и организация их деятельности</t>
  </si>
  <si>
    <t>Предоставление мер социальной поддержки педагогическим работникам образовательных государственных и муниципальных организаций Пермского края, работающим и проживающим в сельской местности и поселках городского типа (рабочих поселках), по оплате жилого помещения и коммунальных услуг</t>
  </si>
  <si>
    <t>Администрирование отдельных государственных полномочий по поддержке сельскохозяйственного производства</t>
  </si>
  <si>
    <t>Организация предоставления общедоступного и бесплатного дошкольного, начального общего, основного общего, среднего общего образования обучающимся с ограниченными возможностями здоровья в отдельных муниципальных общеобразовательных учреждениях, осуществляющих образовательную деятельность по адаптированным основным общеобразовательным программам, в муниципальных общеобразовательных учреждениях со специальным наименованием "специальные учебно-воспитательные учреждения для обучающихся с девиантным (общественно опасным) поведением" и муниципальных санаторных общеобразовательных учреждениях</t>
  </si>
  <si>
    <t>Реализация иных мероприятий по ликвидации последствий техногенной аварии на руднике БКПРУ-1 ПАО "Уралкалий", г. Березники, Пермский край, за счет средств ПАО "Уралкалий"</t>
  </si>
  <si>
    <t>2.2</t>
  </si>
  <si>
    <t>3.2</t>
  </si>
  <si>
    <t>5.3</t>
  </si>
  <si>
    <t>8.6</t>
  </si>
  <si>
    <t>8.7</t>
  </si>
  <si>
    <t>Обеспечение жильем отдельных категорий граждан, установленных Федеральным законом от 12 января 1995 г. № 5-ФЗ "О ветеранах"</t>
  </si>
  <si>
    <t>Обеспечение жильем отдельных категорий граждан, установленных Федеральным законом от 24 ноября 1995 г. № 181-ФЗ "О социальной защите инвалидов в Российской Федерации"</t>
  </si>
  <si>
    <t>6.7</t>
  </si>
  <si>
    <t>Осуществление полномочий по составлению (изменению, дополнению) списков кандидатов в присяжные заседатели федеральных судов общей юрисдикции в Российской Федерации</t>
  </si>
  <si>
    <t>6.8</t>
  </si>
  <si>
    <t>Государственная регистрация актов гражданского состояния</t>
  </si>
  <si>
    <t>2.3</t>
  </si>
  <si>
    <t>Реализация программ развития преобразованных муниципальных образований</t>
  </si>
  <si>
    <t>4.2</t>
  </si>
  <si>
    <t>5.4</t>
  </si>
  <si>
    <t xml:space="preserve">Проектирование, строительство (реконструкция), капитальный ремонт, ремонт автомобильных дорог общего пользования местного значения, находящихся на территории Пермского края </t>
  </si>
  <si>
    <t>от 14 декабря 2018 г. № 506</t>
  </si>
  <si>
    <t>Строительство (реконструкция) объектов общественной инфраструктуры муниципального значения, приобретение объектов недвижимого имущества в муниципальную собственность для создания новых мест в общеобразовательных учреждениях и дополнительных мест для детей дошкольного возраста</t>
  </si>
  <si>
    <t>1.6</t>
  </si>
  <si>
    <t>1.7</t>
  </si>
  <si>
    <t>Создание новых мест в общеобразовательных организациях</t>
  </si>
  <si>
    <t>1.8</t>
  </si>
  <si>
    <t>Приложение 7</t>
  </si>
  <si>
    <t>от 24 апреля 2019 г. № 583</t>
  </si>
  <si>
    <t xml:space="preserve">к решению Березниковской городской Думы 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</si>
</sst>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#,##0.0"/>
  </numFmts>
  <fonts count="51">
    <font>
      <sz val="10"/>
      <name val="Arial Cyr"/>
      <family val="0"/>
    </font>
    <font>
      <b/>
      <sz val="12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0"/>
      <color indexed="10"/>
      <name val="Arial Cyr"/>
      <family val="0"/>
    </font>
    <font>
      <b/>
      <sz val="10"/>
      <name val="Arial Cyr"/>
      <family val="0"/>
    </font>
    <font>
      <b/>
      <sz val="12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sz val="11"/>
      <color indexed="10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sz val="12"/>
      <color indexed="10"/>
      <name val="Arial Cyr"/>
      <family val="0"/>
    </font>
    <font>
      <sz val="12"/>
      <name val="Times New Roman Cyr"/>
      <family val="1"/>
    </font>
    <font>
      <sz val="11"/>
      <name val="Arial Cyr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4" fillId="0" borderId="0" xfId="0" applyFont="1" applyAlignment="1">
      <alignment horizontal="right"/>
    </xf>
    <xf numFmtId="0" fontId="6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top"/>
    </xf>
    <xf numFmtId="0" fontId="9" fillId="0" borderId="0" xfId="0" applyFont="1" applyFill="1" applyBorder="1" applyAlignment="1">
      <alignment vertical="top" wrapText="1"/>
    </xf>
    <xf numFmtId="177" fontId="9" fillId="0" borderId="0" xfId="0" applyNumberFormat="1" applyFont="1" applyFill="1" applyBorder="1" applyAlignment="1">
      <alignment horizontal="center" vertical="top"/>
    </xf>
    <xf numFmtId="0" fontId="8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2" fillId="0" borderId="10" xfId="0" applyFont="1" applyFill="1" applyBorder="1" applyAlignment="1">
      <alignment horizontal="center" vertical="top"/>
    </xf>
    <xf numFmtId="0" fontId="12" fillId="0" borderId="10" xfId="0" applyFont="1" applyFill="1" applyBorder="1" applyAlignment="1">
      <alignment horizontal="left" vertical="top" wrapText="1"/>
    </xf>
    <xf numFmtId="177" fontId="12" fillId="0" borderId="10" xfId="0" applyNumberFormat="1" applyFont="1" applyFill="1" applyBorder="1" applyAlignment="1">
      <alignment horizontal="center" vertical="top" wrapText="1"/>
    </xf>
    <xf numFmtId="49" fontId="12" fillId="0" borderId="10" xfId="0" applyNumberFormat="1" applyFont="1" applyFill="1" applyBorder="1" applyAlignment="1">
      <alignment horizontal="center" vertical="top"/>
    </xf>
    <xf numFmtId="0" fontId="12" fillId="0" borderId="10" xfId="0" applyFont="1" applyFill="1" applyBorder="1" applyAlignment="1">
      <alignment vertical="top" wrapText="1"/>
    </xf>
    <xf numFmtId="177" fontId="12" fillId="0" borderId="10" xfId="0" applyNumberFormat="1" applyFont="1" applyFill="1" applyBorder="1" applyAlignment="1">
      <alignment horizontal="center" vertical="top"/>
    </xf>
    <xf numFmtId="0" fontId="14" fillId="0" borderId="10" xfId="0" applyFont="1" applyFill="1" applyBorder="1" applyAlignment="1">
      <alignment/>
    </xf>
    <xf numFmtId="0" fontId="15" fillId="0" borderId="10" xfId="0" applyFont="1" applyFill="1" applyBorder="1" applyAlignment="1">
      <alignment vertical="center" wrapText="1"/>
    </xf>
    <xf numFmtId="177" fontId="12" fillId="0" borderId="10" xfId="0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49" fontId="9" fillId="0" borderId="10" xfId="0" applyNumberFormat="1" applyFont="1" applyFill="1" applyBorder="1" applyAlignment="1">
      <alignment horizontal="center" vertical="top"/>
    </xf>
    <xf numFmtId="0" fontId="9" fillId="0" borderId="10" xfId="0" applyFont="1" applyFill="1" applyBorder="1" applyAlignment="1">
      <alignment vertical="top" wrapText="1"/>
    </xf>
    <xf numFmtId="177" fontId="9" fillId="0" borderId="10" xfId="0" applyNumberFormat="1" applyFont="1" applyFill="1" applyBorder="1" applyAlignment="1">
      <alignment horizontal="center" vertical="top"/>
    </xf>
    <xf numFmtId="0" fontId="11" fillId="0" borderId="0" xfId="0" applyFont="1" applyFill="1" applyAlignment="1">
      <alignment/>
    </xf>
    <xf numFmtId="177" fontId="11" fillId="0" borderId="0" xfId="0" applyNumberFormat="1" applyFont="1" applyFill="1" applyAlignment="1">
      <alignment/>
    </xf>
    <xf numFmtId="0" fontId="16" fillId="0" borderId="0" xfId="0" applyFont="1" applyFill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horizontal="right"/>
    </xf>
    <xf numFmtId="0" fontId="0" fillId="0" borderId="0" xfId="0" applyAlignment="1">
      <alignment/>
    </xf>
    <xf numFmtId="0" fontId="4" fillId="0" borderId="0" xfId="0" applyFont="1" applyAlignment="1">
      <alignment horizontal="right"/>
    </xf>
    <xf numFmtId="2" fontId="1" fillId="0" borderId="0" xfId="0" applyNumberFormat="1" applyFont="1" applyAlignment="1">
      <alignment horizontal="center" wrapText="1"/>
    </xf>
    <xf numFmtId="0" fontId="7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1"/>
  <sheetViews>
    <sheetView tabSelected="1" view="pageBreakPreview" zoomScaleSheetLayoutView="100" zoomScalePageLayoutView="0" workbookViewId="0" topLeftCell="A1">
      <selection activeCell="I12" sqref="I12"/>
    </sheetView>
  </sheetViews>
  <sheetFormatPr defaultColWidth="9.00390625" defaultRowHeight="12.75"/>
  <cols>
    <col min="1" max="1" width="4.125" style="0" customWidth="1"/>
    <col min="2" max="2" width="69.00390625" style="0" customWidth="1"/>
    <col min="3" max="3" width="13.875" style="0" customWidth="1"/>
    <col min="4" max="4" width="14.00390625" style="0" customWidth="1"/>
    <col min="5" max="5" width="10.75390625" style="0" bestFit="1" customWidth="1"/>
    <col min="7" max="7" width="10.75390625" style="0" bestFit="1" customWidth="1"/>
  </cols>
  <sheetData>
    <row r="1" spans="2:4" ht="12.75">
      <c r="B1" s="35" t="s">
        <v>92</v>
      </c>
      <c r="C1" s="35"/>
      <c r="D1" s="34"/>
    </row>
    <row r="2" spans="2:4" ht="12.75">
      <c r="B2" s="35" t="s">
        <v>94</v>
      </c>
      <c r="C2" s="35"/>
      <c r="D2" s="34"/>
    </row>
    <row r="3" spans="2:4" ht="12.75">
      <c r="B3" s="35" t="s">
        <v>93</v>
      </c>
      <c r="C3" s="34"/>
      <c r="D3" s="34"/>
    </row>
    <row r="4" spans="2:3" ht="12.75">
      <c r="B4" s="34"/>
      <c r="C4" s="34"/>
    </row>
    <row r="5" spans="2:4" ht="12.75">
      <c r="B5" s="35" t="s">
        <v>47</v>
      </c>
      <c r="C5" s="35"/>
      <c r="D5" s="34"/>
    </row>
    <row r="6" spans="2:4" ht="12.75">
      <c r="B6" s="35" t="s">
        <v>94</v>
      </c>
      <c r="C6" s="35"/>
      <c r="D6" s="34"/>
    </row>
    <row r="7" spans="2:4" ht="12.75">
      <c r="B7" s="35" t="s">
        <v>86</v>
      </c>
      <c r="C7" s="34"/>
      <c r="D7" s="34"/>
    </row>
    <row r="8" spans="2:4" ht="12.75">
      <c r="B8" s="33"/>
      <c r="C8" s="32"/>
      <c r="D8" s="32"/>
    </row>
    <row r="9" spans="1:4" ht="15.75" customHeight="1">
      <c r="A9" s="36" t="s">
        <v>8</v>
      </c>
      <c r="B9" s="36"/>
      <c r="C9" s="36"/>
      <c r="D9" s="36"/>
    </row>
    <row r="10" spans="1:4" ht="15.75">
      <c r="A10" s="37" t="s">
        <v>48</v>
      </c>
      <c r="B10" s="37"/>
      <c r="C10" s="37"/>
      <c r="D10" s="37"/>
    </row>
    <row r="11" spans="3:4" ht="12.75">
      <c r="C11" s="1"/>
      <c r="D11" s="1" t="s">
        <v>1</v>
      </c>
    </row>
    <row r="12" spans="1:4" s="2" customFormat="1" ht="33" customHeight="1">
      <c r="A12" s="4" t="s">
        <v>9</v>
      </c>
      <c r="B12" s="3" t="s">
        <v>0</v>
      </c>
      <c r="C12" s="4">
        <v>2020</v>
      </c>
      <c r="D12" s="4">
        <v>2021</v>
      </c>
    </row>
    <row r="13" spans="1:4" s="11" customFormat="1" ht="11.25">
      <c r="A13" s="5">
        <v>1</v>
      </c>
      <c r="B13" s="5">
        <v>2</v>
      </c>
      <c r="C13" s="9">
        <v>3</v>
      </c>
      <c r="D13" s="10">
        <v>4</v>
      </c>
    </row>
    <row r="14" spans="1:4" s="21" customFormat="1" ht="15.75">
      <c r="A14" s="12" t="s">
        <v>10</v>
      </c>
      <c r="B14" s="13" t="s">
        <v>49</v>
      </c>
      <c r="C14" s="14">
        <f>SUM(C15:C22)</f>
        <v>2117639.1999999997</v>
      </c>
      <c r="D14" s="14">
        <f>SUM(D15:D22)</f>
        <v>1655402.7</v>
      </c>
    </row>
    <row r="15" spans="1:4" s="29" customFormat="1" ht="30">
      <c r="A15" s="26" t="s">
        <v>11</v>
      </c>
      <c r="B15" s="27" t="s">
        <v>42</v>
      </c>
      <c r="C15" s="28">
        <v>1615744.2</v>
      </c>
      <c r="D15" s="28">
        <v>1603449.7</v>
      </c>
    </row>
    <row r="16" spans="1:7" s="29" customFormat="1" ht="150">
      <c r="A16" s="26" t="s">
        <v>12</v>
      </c>
      <c r="B16" s="27" t="s">
        <v>68</v>
      </c>
      <c r="C16" s="28">
        <v>21465.1</v>
      </c>
      <c r="D16" s="28">
        <v>21465.1</v>
      </c>
      <c r="G16" s="30"/>
    </row>
    <row r="17" spans="1:4" s="29" customFormat="1" ht="15">
      <c r="A17" s="26" t="s">
        <v>13</v>
      </c>
      <c r="B17" s="27" t="s">
        <v>3</v>
      </c>
      <c r="C17" s="28">
        <v>28925.2</v>
      </c>
      <c r="D17" s="28">
        <v>28925.2</v>
      </c>
    </row>
    <row r="18" spans="1:4" s="31" customFormat="1" ht="75">
      <c r="A18" s="26" t="s">
        <v>14</v>
      </c>
      <c r="B18" s="27" t="s">
        <v>66</v>
      </c>
      <c r="C18" s="28">
        <v>1562.7</v>
      </c>
      <c r="D18" s="28">
        <v>1562.7</v>
      </c>
    </row>
    <row r="19" spans="1:4" s="29" customFormat="1" ht="30">
      <c r="A19" s="26" t="s">
        <v>36</v>
      </c>
      <c r="B19" s="27" t="s">
        <v>43</v>
      </c>
      <c r="C19" s="28">
        <v>705.3</v>
      </c>
      <c r="D19" s="28">
        <v>0</v>
      </c>
    </row>
    <row r="20" spans="1:4" s="29" customFormat="1" ht="75">
      <c r="A20" s="26" t="s">
        <v>88</v>
      </c>
      <c r="B20" s="27" t="s">
        <v>87</v>
      </c>
      <c r="C20" s="28">
        <v>451.2</v>
      </c>
      <c r="D20" s="28">
        <v>0</v>
      </c>
    </row>
    <row r="21" spans="1:4" s="29" customFormat="1" ht="45">
      <c r="A21" s="26" t="s">
        <v>89</v>
      </c>
      <c r="B21" s="27" t="s">
        <v>31</v>
      </c>
      <c r="C21" s="28">
        <v>15473.7</v>
      </c>
      <c r="D21" s="28">
        <v>0</v>
      </c>
    </row>
    <row r="22" spans="1:4" s="29" customFormat="1" ht="15">
      <c r="A22" s="26" t="s">
        <v>91</v>
      </c>
      <c r="B22" s="27" t="s">
        <v>90</v>
      </c>
      <c r="C22" s="28">
        <f>116994.2+316317.6</f>
        <v>433311.8</v>
      </c>
      <c r="D22" s="28">
        <v>0</v>
      </c>
    </row>
    <row r="23" spans="1:4" s="22" customFormat="1" ht="15.75">
      <c r="A23" s="15" t="s">
        <v>15</v>
      </c>
      <c r="B23" s="16" t="s">
        <v>50</v>
      </c>
      <c r="C23" s="17">
        <f>SUM(C24:C26)</f>
        <v>41499.1</v>
      </c>
      <c r="D23" s="17">
        <f>SUM(D24:D26)</f>
        <v>0</v>
      </c>
    </row>
    <row r="24" spans="1:4" s="29" customFormat="1" ht="30">
      <c r="A24" s="26" t="s">
        <v>16</v>
      </c>
      <c r="B24" s="27" t="s">
        <v>43</v>
      </c>
      <c r="C24" s="28">
        <v>64.3</v>
      </c>
      <c r="D24" s="28">
        <v>0</v>
      </c>
    </row>
    <row r="25" spans="1:4" s="29" customFormat="1" ht="45">
      <c r="A25" s="26" t="s">
        <v>70</v>
      </c>
      <c r="B25" s="27" t="s">
        <v>31</v>
      </c>
      <c r="C25" s="28">
        <f>43421.3+1578.7-15473.7</f>
        <v>29526.3</v>
      </c>
      <c r="D25" s="28">
        <v>0</v>
      </c>
    </row>
    <row r="26" spans="1:4" s="29" customFormat="1" ht="30">
      <c r="A26" s="26" t="s">
        <v>81</v>
      </c>
      <c r="B26" s="27" t="s">
        <v>82</v>
      </c>
      <c r="C26" s="28">
        <v>11908.5</v>
      </c>
      <c r="D26" s="28">
        <v>0</v>
      </c>
    </row>
    <row r="27" spans="1:4" s="22" customFormat="1" ht="31.5">
      <c r="A27" s="15" t="s">
        <v>17</v>
      </c>
      <c r="B27" s="16" t="s">
        <v>51</v>
      </c>
      <c r="C27" s="17">
        <f>SUM(C28:C29)</f>
        <v>23601.399999999998</v>
      </c>
      <c r="D27" s="17">
        <f>SUM(D28:D29)</f>
        <v>112588.2</v>
      </c>
    </row>
    <row r="28" spans="1:4" s="29" customFormat="1" ht="30">
      <c r="A28" s="26" t="s">
        <v>27</v>
      </c>
      <c r="B28" s="27" t="s">
        <v>43</v>
      </c>
      <c r="C28" s="28">
        <v>50.3</v>
      </c>
      <c r="D28" s="28">
        <v>0</v>
      </c>
    </row>
    <row r="29" spans="1:4" s="29" customFormat="1" ht="45">
      <c r="A29" s="26" t="s">
        <v>71</v>
      </c>
      <c r="B29" s="27" t="s">
        <v>31</v>
      </c>
      <c r="C29" s="28">
        <v>23551.1</v>
      </c>
      <c r="D29" s="28">
        <v>112588.2</v>
      </c>
    </row>
    <row r="30" spans="1:4" s="22" customFormat="1" ht="15.75">
      <c r="A30" s="15" t="s">
        <v>33</v>
      </c>
      <c r="B30" s="16" t="s">
        <v>37</v>
      </c>
      <c r="C30" s="17">
        <f>SUM(C31:C32)</f>
        <v>87067.29999999999</v>
      </c>
      <c r="D30" s="17">
        <f>SUM(D31:D32)</f>
        <v>0</v>
      </c>
    </row>
    <row r="31" spans="1:4" s="29" customFormat="1" ht="45">
      <c r="A31" s="26" t="s">
        <v>34</v>
      </c>
      <c r="B31" s="27" t="s">
        <v>31</v>
      </c>
      <c r="C31" s="28">
        <f>69166.9-25129.8</f>
        <v>44037.09999999999</v>
      </c>
      <c r="D31" s="28">
        <v>0</v>
      </c>
    </row>
    <row r="32" spans="1:4" s="29" customFormat="1" ht="30">
      <c r="A32" s="26" t="s">
        <v>83</v>
      </c>
      <c r="B32" s="27" t="s">
        <v>82</v>
      </c>
      <c r="C32" s="28">
        <v>43030.2</v>
      </c>
      <c r="D32" s="28">
        <v>0</v>
      </c>
    </row>
    <row r="33" spans="1:4" s="22" customFormat="1" ht="31.5">
      <c r="A33" s="15" t="s">
        <v>18</v>
      </c>
      <c r="B33" s="16" t="s">
        <v>52</v>
      </c>
      <c r="C33" s="17">
        <f>SUM(C34:C38)</f>
        <v>200816.2</v>
      </c>
      <c r="D33" s="17">
        <f>SUM(D34:D38)</f>
        <v>1346.6</v>
      </c>
    </row>
    <row r="34" spans="1:4" s="29" customFormat="1" ht="45">
      <c r="A34" s="26" t="s">
        <v>19</v>
      </c>
      <c r="B34" s="27" t="s">
        <v>7</v>
      </c>
      <c r="C34" s="28">
        <v>1219.8</v>
      </c>
      <c r="D34" s="28">
        <v>1219.8</v>
      </c>
    </row>
    <row r="35" spans="1:4" s="29" customFormat="1" ht="60">
      <c r="A35" s="26" t="s">
        <v>38</v>
      </c>
      <c r="B35" s="27" t="s">
        <v>6</v>
      </c>
      <c r="C35" s="28">
        <v>126.8</v>
      </c>
      <c r="D35" s="28">
        <v>126.8</v>
      </c>
    </row>
    <row r="36" spans="1:4" s="29" customFormat="1" ht="45">
      <c r="A36" s="26" t="s">
        <v>72</v>
      </c>
      <c r="B36" s="27" t="s">
        <v>69</v>
      </c>
      <c r="C36" s="28">
        <v>100000</v>
      </c>
      <c r="D36" s="28">
        <v>0</v>
      </c>
    </row>
    <row r="37" spans="1:4" s="29" customFormat="1" ht="30">
      <c r="A37" s="26" t="s">
        <v>84</v>
      </c>
      <c r="B37" s="27" t="s">
        <v>82</v>
      </c>
      <c r="C37" s="28">
        <v>1000</v>
      </c>
      <c r="D37" s="28">
        <v>0</v>
      </c>
    </row>
    <row r="38" spans="1:4" s="29" customFormat="1" ht="45">
      <c r="A38" s="26" t="s">
        <v>84</v>
      </c>
      <c r="B38" s="27" t="s">
        <v>85</v>
      </c>
      <c r="C38" s="28">
        <v>98469.6</v>
      </c>
      <c r="D38" s="28">
        <v>0</v>
      </c>
    </row>
    <row r="39" spans="1:4" s="22" customFormat="1" ht="21.75" customHeight="1">
      <c r="A39" s="15" t="s">
        <v>20</v>
      </c>
      <c r="B39" s="16" t="s">
        <v>58</v>
      </c>
      <c r="C39" s="17">
        <f>SUM(C40:C47)</f>
        <v>13337.1</v>
      </c>
      <c r="D39" s="17">
        <f>SUM(D40:D47)</f>
        <v>14115.5</v>
      </c>
    </row>
    <row r="40" spans="1:4" s="29" customFormat="1" ht="15">
      <c r="A40" s="26" t="s">
        <v>21</v>
      </c>
      <c r="B40" s="27" t="s">
        <v>2</v>
      </c>
      <c r="C40" s="28">
        <v>104.7</v>
      </c>
      <c r="D40" s="28">
        <v>104.7</v>
      </c>
    </row>
    <row r="41" spans="1:4" s="29" customFormat="1" ht="30">
      <c r="A41" s="26" t="s">
        <v>53</v>
      </c>
      <c r="B41" s="27" t="s">
        <v>4</v>
      </c>
      <c r="C41" s="28">
        <v>182.2</v>
      </c>
      <c r="D41" s="28">
        <v>182.2</v>
      </c>
    </row>
    <row r="42" spans="1:4" s="29" customFormat="1" ht="45">
      <c r="A42" s="26" t="s">
        <v>54</v>
      </c>
      <c r="B42" s="27" t="s">
        <v>46</v>
      </c>
      <c r="C42" s="28">
        <v>567.4</v>
      </c>
      <c r="D42" s="28">
        <v>567.4</v>
      </c>
    </row>
    <row r="43" spans="1:4" s="29" customFormat="1" ht="30">
      <c r="A43" s="26" t="s">
        <v>55</v>
      </c>
      <c r="B43" s="27" t="s">
        <v>65</v>
      </c>
      <c r="C43" s="28">
        <v>4537.1</v>
      </c>
      <c r="D43" s="28">
        <v>4537.1</v>
      </c>
    </row>
    <row r="44" spans="1:4" s="29" customFormat="1" ht="45">
      <c r="A44" s="26" t="s">
        <v>56</v>
      </c>
      <c r="B44" s="27" t="s">
        <v>26</v>
      </c>
      <c r="C44" s="28">
        <v>33.9</v>
      </c>
      <c r="D44" s="28">
        <v>33.9</v>
      </c>
    </row>
    <row r="45" spans="1:4" s="31" customFormat="1" ht="30">
      <c r="A45" s="26" t="s">
        <v>57</v>
      </c>
      <c r="B45" s="27" t="s">
        <v>67</v>
      </c>
      <c r="C45" s="28">
        <v>89.9</v>
      </c>
      <c r="D45" s="28">
        <v>89.9</v>
      </c>
    </row>
    <row r="46" spans="1:4" s="31" customFormat="1" ht="45">
      <c r="A46" s="26" t="s">
        <v>77</v>
      </c>
      <c r="B46" s="27" t="s">
        <v>78</v>
      </c>
      <c r="C46" s="28">
        <v>80.1</v>
      </c>
      <c r="D46" s="28">
        <v>84.3</v>
      </c>
    </row>
    <row r="47" spans="1:4" s="31" customFormat="1" ht="15">
      <c r="A47" s="26" t="s">
        <v>79</v>
      </c>
      <c r="B47" s="27" t="s">
        <v>80</v>
      </c>
      <c r="C47" s="28">
        <v>7741.8</v>
      </c>
      <c r="D47" s="28">
        <v>8516</v>
      </c>
    </row>
    <row r="48" spans="1:4" s="22" customFormat="1" ht="31.5">
      <c r="A48" s="15" t="s">
        <v>22</v>
      </c>
      <c r="B48" s="16" t="s">
        <v>59</v>
      </c>
      <c r="C48" s="17">
        <f>SUM(C49)</f>
        <v>399.8</v>
      </c>
      <c r="D48" s="17">
        <f>SUM(D49)</f>
        <v>399.8</v>
      </c>
    </row>
    <row r="49" spans="1:4" s="29" customFormat="1" ht="30">
      <c r="A49" s="26" t="s">
        <v>23</v>
      </c>
      <c r="B49" s="27" t="s">
        <v>44</v>
      </c>
      <c r="C49" s="28">
        <v>399.8</v>
      </c>
      <c r="D49" s="28">
        <v>399.8</v>
      </c>
    </row>
    <row r="50" spans="1:4" s="22" customFormat="1" ht="31.5">
      <c r="A50" s="15" t="s">
        <v>24</v>
      </c>
      <c r="B50" s="16" t="s">
        <v>60</v>
      </c>
      <c r="C50" s="17">
        <f>SUM(C51:C57)</f>
        <v>55947.8</v>
      </c>
      <c r="D50" s="17">
        <f>SUM(D51:D57)</f>
        <v>58189.6</v>
      </c>
    </row>
    <row r="51" spans="1:4" s="29" customFormat="1" ht="48.75" customHeight="1">
      <c r="A51" s="26" t="s">
        <v>39</v>
      </c>
      <c r="B51" s="27" t="s">
        <v>5</v>
      </c>
      <c r="C51" s="28">
        <v>6</v>
      </c>
      <c r="D51" s="28">
        <v>6</v>
      </c>
    </row>
    <row r="52" spans="1:4" s="29" customFormat="1" ht="60">
      <c r="A52" s="26" t="s">
        <v>30</v>
      </c>
      <c r="B52" s="27" t="s">
        <v>35</v>
      </c>
      <c r="C52" s="28">
        <v>346.8</v>
      </c>
      <c r="D52" s="28">
        <v>433.6</v>
      </c>
    </row>
    <row r="53" spans="1:4" s="29" customFormat="1" ht="37.5" customHeight="1">
      <c r="A53" s="26" t="s">
        <v>61</v>
      </c>
      <c r="B53" s="27" t="s">
        <v>29</v>
      </c>
      <c r="C53" s="28">
        <v>639.3</v>
      </c>
      <c r="D53" s="28">
        <v>735.1</v>
      </c>
    </row>
    <row r="54" spans="1:4" s="29" customFormat="1" ht="75">
      <c r="A54" s="26" t="s">
        <v>62</v>
      </c>
      <c r="B54" s="27" t="s">
        <v>45</v>
      </c>
      <c r="C54" s="28">
        <v>13300.1</v>
      </c>
      <c r="D54" s="28">
        <v>14630.1</v>
      </c>
    </row>
    <row r="55" spans="1:4" s="29" customFormat="1" ht="45">
      <c r="A55" s="26" t="s">
        <v>63</v>
      </c>
      <c r="B55" s="27" t="s">
        <v>32</v>
      </c>
      <c r="C55" s="28">
        <f>7900.3+21359.9</f>
        <v>29260.2</v>
      </c>
      <c r="D55" s="28">
        <f>7900.3+21359.9</f>
        <v>29260.2</v>
      </c>
    </row>
    <row r="56" spans="1:4" s="29" customFormat="1" ht="30">
      <c r="A56" s="26" t="s">
        <v>73</v>
      </c>
      <c r="B56" s="27" t="s">
        <v>75</v>
      </c>
      <c r="C56" s="28">
        <v>5104</v>
      </c>
      <c r="D56" s="28">
        <v>5104</v>
      </c>
    </row>
    <row r="57" spans="1:4" s="29" customFormat="1" ht="45">
      <c r="A57" s="26" t="s">
        <v>74</v>
      </c>
      <c r="B57" s="27" t="s">
        <v>76</v>
      </c>
      <c r="C57" s="28">
        <v>7291.4</v>
      </c>
      <c r="D57" s="28">
        <v>8020.6</v>
      </c>
    </row>
    <row r="58" spans="1:4" s="22" customFormat="1" ht="15.75">
      <c r="A58" s="15" t="s">
        <v>40</v>
      </c>
      <c r="B58" s="16" t="s">
        <v>64</v>
      </c>
      <c r="C58" s="17">
        <f>C59</f>
        <v>16</v>
      </c>
      <c r="D58" s="17">
        <f>D59</f>
        <v>16</v>
      </c>
    </row>
    <row r="59" spans="1:4" s="29" customFormat="1" ht="45">
      <c r="A59" s="26" t="s">
        <v>41</v>
      </c>
      <c r="B59" s="27" t="s">
        <v>28</v>
      </c>
      <c r="C59" s="28">
        <v>16</v>
      </c>
      <c r="D59" s="28">
        <v>16</v>
      </c>
    </row>
    <row r="60" spans="1:5" s="24" customFormat="1" ht="6" customHeight="1">
      <c r="A60" s="6"/>
      <c r="B60" s="7"/>
      <c r="C60" s="8"/>
      <c r="D60" s="8"/>
      <c r="E60" s="23"/>
    </row>
    <row r="61" spans="1:256" s="22" customFormat="1" ht="15.75" customHeight="1">
      <c r="A61" s="18"/>
      <c r="B61" s="19" t="s">
        <v>25</v>
      </c>
      <c r="C61" s="20">
        <f>C50+C48+C39+C58+C33+C30+C27+C23+C14</f>
        <v>2540323.9</v>
      </c>
      <c r="D61" s="20">
        <f>D50+D48+D39+D58+D33+D30+D27+D23+D14</f>
        <v>1842058.4</v>
      </c>
      <c r="E61" s="25"/>
      <c r="IV61" s="22">
        <f>SUM(A61:IU61)</f>
        <v>4382382.3</v>
      </c>
    </row>
  </sheetData>
  <sheetProtection/>
  <mergeCells count="9">
    <mergeCell ref="B4:C4"/>
    <mergeCell ref="B1:D1"/>
    <mergeCell ref="B2:D2"/>
    <mergeCell ref="B3:D3"/>
    <mergeCell ref="A9:D9"/>
    <mergeCell ref="A10:D10"/>
    <mergeCell ref="B5:D5"/>
    <mergeCell ref="B6:D6"/>
    <mergeCell ref="B7:D7"/>
  </mergeCells>
  <printOptions/>
  <pageMargins left="0.5905511811023623" right="0.1968503937007874" top="0.3937007874015748" bottom="0.3937007874015748" header="0.5118110236220472" footer="0.31496062992125984"/>
  <pageSetup fitToHeight="0" fitToWidth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ФУАГ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300</cp:lastModifiedBy>
  <cp:lastPrinted>2019-04-24T06:21:24Z</cp:lastPrinted>
  <dcterms:created xsi:type="dcterms:W3CDTF">2005-09-28T02:53:50Z</dcterms:created>
  <dcterms:modified xsi:type="dcterms:W3CDTF">2019-04-24T06:21:44Z</dcterms:modified>
  <cp:category/>
  <cp:version/>
  <cp:contentType/>
  <cp:contentStatus/>
</cp:coreProperties>
</file>