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20" windowWidth="13020" windowHeight="8100"/>
  </bookViews>
  <sheets>
    <sheet name="Форма Г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Г-1'!$A$10:$B$83</definedName>
    <definedName name="_xlnm.Print_Titles" localSheetId="0">'Форма Г-1'!$8:$11</definedName>
  </definedNames>
  <calcPr calcId="145621"/>
</workbook>
</file>

<file path=xl/calcChain.xml><?xml version="1.0" encoding="utf-8"?>
<calcChain xmlns="http://schemas.openxmlformats.org/spreadsheetml/2006/main">
  <c r="G31" i="9" l="1"/>
  <c r="F62" i="9" l="1"/>
  <c r="E62" i="9"/>
  <c r="G73" i="9"/>
  <c r="G76" i="9" l="1"/>
  <c r="G69" i="9"/>
  <c r="G67" i="9"/>
  <c r="G66" i="9"/>
  <c r="G43" i="9" l="1"/>
  <c r="F43" i="9"/>
  <c r="E43" i="9"/>
  <c r="D43" i="9"/>
  <c r="F54" i="9" l="1"/>
  <c r="E54" i="9"/>
  <c r="G81" i="9" l="1"/>
  <c r="G60" i="9"/>
  <c r="F12" i="9" l="1"/>
  <c r="F59" i="9"/>
  <c r="F74" i="9"/>
  <c r="G63" i="9"/>
  <c r="G56" i="9" l="1"/>
  <c r="G57" i="9"/>
  <c r="G82" i="9"/>
  <c r="F80" i="9"/>
  <c r="E80" i="9"/>
  <c r="D80" i="9"/>
  <c r="G78" i="9"/>
  <c r="G77" i="9"/>
  <c r="E74" i="9"/>
  <c r="D74" i="9"/>
  <c r="G65" i="9"/>
  <c r="D62" i="9"/>
  <c r="G61" i="9"/>
  <c r="E59" i="9"/>
  <c r="D59" i="9"/>
  <c r="G58" i="9"/>
  <c r="G55" i="9"/>
  <c r="D54" i="9"/>
  <c r="G41" i="9"/>
  <c r="G38" i="9"/>
  <c r="G36" i="9"/>
  <c r="G33" i="9"/>
  <c r="G18" i="9"/>
  <c r="F17" i="9"/>
  <c r="E17" i="9"/>
  <c r="D17" i="9"/>
  <c r="G16" i="9"/>
  <c r="G15" i="9"/>
  <c r="G14" i="9"/>
  <c r="G13" i="9"/>
  <c r="E12" i="9"/>
  <c r="D12" i="9"/>
  <c r="F83" i="9" l="1"/>
  <c r="E83" i="9"/>
  <c r="D83" i="9"/>
  <c r="G12" i="9"/>
  <c r="G80" i="9"/>
  <c r="G74" i="9"/>
  <c r="G59" i="9"/>
  <c r="G54" i="9"/>
  <c r="G17" i="9"/>
  <c r="G62" i="9"/>
  <c r="G83" i="9" l="1"/>
</calcChain>
</file>

<file path=xl/sharedStrings.xml><?xml version="1.0" encoding="utf-8"?>
<sst xmlns="http://schemas.openxmlformats.org/spreadsheetml/2006/main" count="234" uniqueCount="135">
  <si>
    <t>Приложение  1</t>
  </si>
  <si>
    <t>в тыс.руб.</t>
  </si>
  <si>
    <t>Код классификации доходов</t>
  </si>
  <si>
    <t>Наименование показателя</t>
  </si>
  <si>
    <t>Утверждено по бюджету первоначально</t>
  </si>
  <si>
    <t>Уточненный план</t>
  </si>
  <si>
    <t>Факт</t>
  </si>
  <si>
    <t>% исполнения от уточненного плана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</si>
  <si>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</si>
  <si>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</si>
  <si>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</si>
  <si>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</si>
  <si>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</si>
  <si>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</si>
  <si>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</si>
  <si>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</si>
  <si>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</si>
  <si>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</si>
  <si>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</si>
  <si>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</si>
  <si>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</si>
  <si>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</si>
  <si>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</si>
  <si>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</si>
  <si>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</si>
  <si>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</si>
  <si>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</si>
  <si>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</si>
  <si>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</si>
  <si>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</si>
  <si>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</si>
  <si>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</si>
  <si>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</si>
  <si>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</si>
  <si>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</si>
  <si>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</si>
  <si>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</si>
  <si>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</si>
  <si>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</si>
  <si>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</si>
  <si>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</si>
  <si>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</si>
  <si>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</si>
  <si>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</si>
  <si>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</si>
  <si>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</si>
  <si>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</si>
  <si>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</si>
  <si>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</si>
  <si>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</si>
  <si>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</si>
  <si>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</si>
  <si>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</si>
  <si>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</si>
  <si>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</si>
  <si>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</si>
  <si>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</si>
  <si>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</si>
  <si>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</si>
  <si>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</si>
  <si>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</si>
  <si>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</si>
  <si>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</si>
  <si>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</si>
  <si>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</si>
  <si>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</si>
  <si>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</si>
  <si>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</si>
  <si>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</si>
  <si>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</si>
  <si>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</si>
  <si>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</si>
  <si>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</si>
  <si>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</si>
  <si>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</si>
  <si>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</si>
  <si>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</si>
  <si>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</si>
  <si>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</si>
  <si>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1 06 01030 13 1000 110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</si>
  <si>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</si>
  <si>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</si>
  <si>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1 06 01030 13 2100 110
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</si>
  <si>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</si>
  <si>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</si>
  <si>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</si>
  <si>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</si>
  <si>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</si>
  <si>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</si>
  <si>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</si>
  <si>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</si>
  <si>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</si>
  <si>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</si>
  <si>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2 02 15001 13 0000 151</t>
  </si>
  <si>
    <t>Дотации бюджетам городских поселений на выравнивание  бюджетной обеспеченности</t>
  </si>
  <si>
    <t>2 02 49999 13 0000 151</t>
  </si>
  <si>
    <t>Прочие межбюджетные трансферты, передаваемые бюджетам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</si>
  <si>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</si>
  <si>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</si>
  <si>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</si>
  <si>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</si>
  <si>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</si>
  <si>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</si>
  <si>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</si>
  <si>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</si>
  <si>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</si>
  <si>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</si>
  <si>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</si>
  <si>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</si>
  <si>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1 13 02065 13 0000 130
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</si>
  <si>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</si>
  <si>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</si>
  <si>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</si>
  <si>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</si>
  <si>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</si>
  <si>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2 02 29999 13 0000 151</t>
  </si>
  <si>
    <t>Прочие субсидии бюджетам городских поселений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</si>
  <si>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</si>
  <si>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</si>
  <si>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</si>
  <si>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</si>
  <si>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1 17 05050 13 0000 180</t>
  </si>
  <si>
    <t>Прочие неналоговые доходы бюджетов городских поселений</t>
  </si>
  <si>
    <t>600</t>
  </si>
  <si>
    <t>Администрация Усольского городского поселения</t>
  </si>
  <si>
    <t>Исполнение бюджета Усольского городского поселения по кодам классификации доходов бюджета за 2018 год</t>
  </si>
  <si>
    <t>к решению Березниковской городской Думы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</si>
  <si>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</si>
  <si>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</si>
  <si>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1 05 03020 01 3000 110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</si>
  <si>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</si>
  <si>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1 06 06033 13 3000 110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</si>
  <si>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</si>
  <si>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Форма Г-1</t>
  </si>
  <si>
    <t>от 29 мая 2019 г.  № 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</si>
</sst>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"/>
  </numFmts>
  <fonts count="22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7" fillId="0" borderId="0"/>
    <xf numFmtId="0" fontId="18" fillId="0" borderId="0"/>
    <xf numFmtId="44" fontId="2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Fill="1"/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right" vertical="top" wrapText="1"/>
    </xf>
    <xf numFmtId="0" fontId="8" fillId="0" borderId="0" xfId="1" applyFont="1"/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0" fontId="12" fillId="0" borderId="5" xfId="2" applyFont="1" applyFill="1" applyBorder="1" applyAlignment="1">
      <alignment horizontal="left" vertical="top"/>
    </xf>
    <xf numFmtId="164" fontId="1" fillId="0" borderId="0" xfId="1" applyNumberFormat="1"/>
    <xf numFmtId="0" fontId="11" fillId="0" borderId="5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3" fontId="10" fillId="0" borderId="5" xfId="2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3" fontId="12" fillId="0" borderId="5" xfId="2" applyNumberFormat="1" applyFont="1" applyBorder="1" applyAlignment="1">
      <alignment horizontal="left" vertical="top" wrapText="1"/>
    </xf>
    <xf numFmtId="3" fontId="12" fillId="0" borderId="5" xfId="2" applyNumberFormat="1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9" fillId="0" borderId="5" xfId="0" applyNumberFormat="1" applyFont="1" applyFill="1" applyBorder="1" applyAlignment="1">
      <alignment vertical="top" wrapText="1"/>
    </xf>
    <xf numFmtId="0" fontId="9" fillId="0" borderId="5" xfId="19" applyNumberFormat="1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/>
    </xf>
    <xf numFmtId="0" fontId="9" fillId="0" borderId="5" xfId="0" applyFont="1" applyBorder="1" applyAlignment="1">
      <alignment vertical="top" wrapText="1"/>
    </xf>
    <xf numFmtId="3" fontId="10" fillId="0" borderId="5" xfId="2" applyNumberFormat="1" applyFont="1" applyBorder="1" applyAlignment="1">
      <alignment horizontal="left" vertical="top"/>
    </xf>
    <xf numFmtId="0" fontId="12" fillId="0" borderId="5" xfId="2" applyFont="1" applyBorder="1" applyAlignment="1">
      <alignment horizontal="left" vertical="top"/>
    </xf>
    <xf numFmtId="0" fontId="4" fillId="0" borderId="5" xfId="0" applyFont="1" applyBorder="1" applyAlignment="1">
      <alignment vertical="top" wrapText="1"/>
    </xf>
    <xf numFmtId="3" fontId="21" fillId="0" borderId="5" xfId="2" applyNumberFormat="1" applyFont="1" applyBorder="1" applyAlignment="1">
      <alignment horizontal="left" vertical="top"/>
    </xf>
    <xf numFmtId="0" fontId="11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19" fillId="0" borderId="0" xfId="2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2" applyFont="1" applyFill="1" applyAlignment="1">
      <alignment horizontal="right"/>
    </xf>
  </cellXfs>
  <cellStyles count="20">
    <cellStyle name="Normal" xfId="4"/>
    <cellStyle name="Денежный" xfId="19" builtin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6"/>
    <cellStyle name="Обычный 15" xfId="17"/>
    <cellStyle name="Обычный 16" xfId="18"/>
    <cellStyle name="Обычный 2" xfId="9"/>
    <cellStyle name="Обычный 3" xfId="3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zoomScale="70" zoomScaleNormal="70" workbookViewId="0">
      <pane xSplit="3" ySplit="11" topLeftCell="D66" activePane="bottomRight" state="frozen"/>
      <selection pane="topRight" activeCell="D1" sqref="D1"/>
      <selection pane="bottomLeft" activeCell="A11" sqref="A11"/>
      <selection pane="bottomRight" activeCell="K10" sqref="K10"/>
    </sheetView>
  </sheetViews>
  <sheetFormatPr defaultColWidth="9.109375" defaultRowHeight="13.2" x14ac:dyDescent="0.25"/>
  <cols>
    <col min="1" max="1" width="8.33203125" style="1" customWidth="1"/>
    <col min="2" max="2" width="20" style="1" bestFit="1" customWidth="1"/>
    <col min="3" max="3" width="68.5546875" style="1" customWidth="1"/>
    <col min="4" max="4" width="11.5546875" style="1" bestFit="1" customWidth="1"/>
    <col min="5" max="5" width="12.33203125" style="1" bestFit="1" customWidth="1"/>
    <col min="6" max="6" width="11.44140625" style="1" customWidth="1"/>
    <col min="7" max="7" width="12.33203125" style="1" customWidth="1"/>
    <col min="8" max="8" width="4.33203125" style="1" customWidth="1"/>
    <col min="9" max="16384" width="9.109375" style="1"/>
  </cols>
  <sheetData>
    <row r="1" spans="1:7" ht="15.6" customHeight="1" x14ac:dyDescent="0.3">
      <c r="D1" s="47" t="s">
        <v>0</v>
      </c>
      <c r="E1" s="47"/>
      <c r="F1" s="47"/>
      <c r="G1" s="47"/>
    </row>
    <row r="2" spans="1:7" ht="15.6" customHeight="1" x14ac:dyDescent="0.3">
      <c r="D2" s="47" t="s">
        <v>126</v>
      </c>
      <c r="E2" s="47"/>
      <c r="F2" s="47"/>
      <c r="G2" s="47"/>
    </row>
    <row r="3" spans="1:7" ht="15.6" customHeight="1" x14ac:dyDescent="0.3">
      <c r="D3" s="47" t="s">
        <v>134</v>
      </c>
      <c r="E3" s="47"/>
      <c r="F3" s="47"/>
      <c r="G3" s="47"/>
    </row>
    <row r="4" spans="1:7" ht="15.6" x14ac:dyDescent="0.3">
      <c r="D4" s="49"/>
      <c r="E4" s="50"/>
      <c r="F4" s="50"/>
      <c r="G4" s="50"/>
    </row>
    <row r="5" spans="1:7" s="36" customFormat="1" ht="15.6" x14ac:dyDescent="0.3">
      <c r="D5" s="51" t="s">
        <v>133</v>
      </c>
      <c r="E5" s="51"/>
      <c r="F5" s="51"/>
      <c r="G5" s="51"/>
    </row>
    <row r="6" spans="1:7" ht="36.6" customHeight="1" x14ac:dyDescent="0.25">
      <c r="A6" s="48" t="s">
        <v>125</v>
      </c>
      <c r="B6" s="48"/>
      <c r="C6" s="48"/>
      <c r="D6" s="48"/>
      <c r="E6" s="48"/>
      <c r="F6" s="48"/>
      <c r="G6" s="48"/>
    </row>
    <row r="7" spans="1:7" ht="13.2" customHeight="1" x14ac:dyDescent="0.25">
      <c r="E7" s="37" t="s">
        <v>1</v>
      </c>
      <c r="F7" s="38"/>
      <c r="G7" s="38"/>
    </row>
    <row r="8" spans="1:7" ht="12.75" customHeight="1" x14ac:dyDescent="0.25">
      <c r="A8" s="39" t="s">
        <v>2</v>
      </c>
      <c r="B8" s="40"/>
      <c r="C8" s="43" t="s">
        <v>3</v>
      </c>
      <c r="D8" s="46" t="s">
        <v>4</v>
      </c>
      <c r="E8" s="46" t="s">
        <v>5</v>
      </c>
      <c r="F8" s="46" t="s">
        <v>6</v>
      </c>
      <c r="G8" s="46" t="s">
        <v>7</v>
      </c>
    </row>
    <row r="9" spans="1:7" s="2" customFormat="1" ht="4.5" customHeight="1" x14ac:dyDescent="0.25">
      <c r="A9" s="41"/>
      <c r="B9" s="42"/>
      <c r="C9" s="44"/>
      <c r="D9" s="46"/>
      <c r="E9" s="46"/>
      <c r="F9" s="46"/>
      <c r="G9" s="46"/>
    </row>
    <row r="10" spans="1:7" s="2" customFormat="1" ht="54" customHeight="1" x14ac:dyDescent="0.25">
      <c r="A10" s="3" t="s">
        <v>8</v>
      </c>
      <c r="B10" s="3" t="s">
        <v>9</v>
      </c>
      <c r="C10" s="45"/>
      <c r="D10" s="46"/>
      <c r="E10" s="46"/>
      <c r="F10" s="46"/>
      <c r="G10" s="46"/>
    </row>
    <row r="11" spans="1:7" s="2" customFormat="1" ht="9" customHeight="1" x14ac:dyDescent="0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</row>
    <row r="12" spans="1:7" s="8" customFormat="1" ht="18.600000000000001" customHeight="1" x14ac:dyDescent="0.25">
      <c r="A12" s="5" t="s">
        <v>18</v>
      </c>
      <c r="B12" s="10"/>
      <c r="C12" s="6" t="s">
        <v>19</v>
      </c>
      <c r="D12" s="7">
        <f t="shared" ref="D12:E12" si="0">D13+D14+D15+D16</f>
        <v>4065.5</v>
      </c>
      <c r="E12" s="7">
        <f t="shared" si="0"/>
        <v>4065.5</v>
      </c>
      <c r="F12" s="7">
        <f>F13+F14+F15+F16</f>
        <v>4641.7000000000007</v>
      </c>
      <c r="G12" s="7">
        <f t="shared" ref="G12:G16" si="1">F12/E12*100</f>
        <v>114.17291846021402</v>
      </c>
    </row>
    <row r="13" spans="1:7" ht="43.2" customHeight="1" x14ac:dyDescent="0.25">
      <c r="A13" s="9" t="s">
        <v>18</v>
      </c>
      <c r="B13" s="10" t="s">
        <v>20</v>
      </c>
      <c r="C13" s="11" t="s">
        <v>21</v>
      </c>
      <c r="D13" s="12">
        <v>1527.5</v>
      </c>
      <c r="E13" s="12">
        <v>1527.5</v>
      </c>
      <c r="F13" s="12">
        <v>2068.1999999999998</v>
      </c>
      <c r="G13" s="12">
        <f t="shared" si="1"/>
        <v>135.3977086743044</v>
      </c>
    </row>
    <row r="14" spans="1:7" ht="52.8" customHeight="1" x14ac:dyDescent="0.25">
      <c r="A14" s="9" t="s">
        <v>18</v>
      </c>
      <c r="B14" s="10" t="s">
        <v>22</v>
      </c>
      <c r="C14" s="11" t="s">
        <v>23</v>
      </c>
      <c r="D14" s="12">
        <v>11</v>
      </c>
      <c r="E14" s="12">
        <v>11</v>
      </c>
      <c r="F14" s="12">
        <v>19.899999999999999</v>
      </c>
      <c r="G14" s="12">
        <f t="shared" si="1"/>
        <v>180.90909090909088</v>
      </c>
    </row>
    <row r="15" spans="1:7" ht="42" customHeight="1" x14ac:dyDescent="0.25">
      <c r="A15" s="9" t="s">
        <v>18</v>
      </c>
      <c r="B15" s="10" t="s">
        <v>24</v>
      </c>
      <c r="C15" s="11" t="s">
        <v>25</v>
      </c>
      <c r="D15" s="12">
        <v>2744</v>
      </c>
      <c r="E15" s="12">
        <v>2744</v>
      </c>
      <c r="F15" s="12">
        <v>3017</v>
      </c>
      <c r="G15" s="12">
        <f t="shared" si="1"/>
        <v>109.94897959183673</v>
      </c>
    </row>
    <row r="16" spans="1:7" ht="41.4" customHeight="1" x14ac:dyDescent="0.25">
      <c r="A16" s="9" t="s">
        <v>18</v>
      </c>
      <c r="B16" s="10" t="s">
        <v>26</v>
      </c>
      <c r="C16" s="11" t="s">
        <v>27</v>
      </c>
      <c r="D16" s="12">
        <v>-217</v>
      </c>
      <c r="E16" s="12">
        <v>-217</v>
      </c>
      <c r="F16" s="12">
        <v>-463.4</v>
      </c>
      <c r="G16" s="12">
        <f t="shared" si="1"/>
        <v>213.54838709677418</v>
      </c>
    </row>
    <row r="17" spans="1:7" s="8" customFormat="1" ht="13.2" customHeight="1" x14ac:dyDescent="0.25">
      <c r="A17" s="5" t="s">
        <v>28</v>
      </c>
      <c r="B17" s="10" t="s">
        <v>17</v>
      </c>
      <c r="C17" s="6" t="s">
        <v>29</v>
      </c>
      <c r="D17" s="7">
        <f>SUM(D18:D42)</f>
        <v>14180</v>
      </c>
      <c r="E17" s="7">
        <f>SUM(E18:E42)</f>
        <v>14180</v>
      </c>
      <c r="F17" s="7">
        <f>SUM(F18:F42)</f>
        <v>14252.600000000002</v>
      </c>
      <c r="G17" s="7">
        <f>F17/E17*100</f>
        <v>100.51198871650213</v>
      </c>
    </row>
    <row r="18" spans="1:7" ht="72" customHeight="1" x14ac:dyDescent="0.25">
      <c r="A18" s="9" t="s">
        <v>28</v>
      </c>
      <c r="B18" s="10" t="s">
        <v>30</v>
      </c>
      <c r="C18" s="11" t="s">
        <v>31</v>
      </c>
      <c r="D18" s="12">
        <v>6300</v>
      </c>
      <c r="E18" s="12">
        <v>6300</v>
      </c>
      <c r="F18" s="12">
        <v>4277.6000000000004</v>
      </c>
      <c r="G18" s="12">
        <f>F18/E18*100</f>
        <v>67.898412698412699</v>
      </c>
    </row>
    <row r="19" spans="1:7" ht="52.95" customHeight="1" x14ac:dyDescent="0.25">
      <c r="A19" s="9" t="s">
        <v>28</v>
      </c>
      <c r="B19" s="10" t="s">
        <v>32</v>
      </c>
      <c r="C19" s="11" t="s">
        <v>33</v>
      </c>
      <c r="D19" s="12">
        <v>0</v>
      </c>
      <c r="E19" s="12">
        <v>0</v>
      </c>
      <c r="F19" s="12">
        <v>11.7</v>
      </c>
      <c r="G19" s="12"/>
    </row>
    <row r="20" spans="1:7" ht="69" customHeight="1" x14ac:dyDescent="0.25">
      <c r="A20" s="9" t="s">
        <v>28</v>
      </c>
      <c r="B20" s="10" t="s">
        <v>34</v>
      </c>
      <c r="C20" s="11" t="s">
        <v>35</v>
      </c>
      <c r="D20" s="12">
        <v>0</v>
      </c>
      <c r="E20" s="12">
        <v>0</v>
      </c>
      <c r="F20" s="12">
        <v>9.1999999999999993</v>
      </c>
      <c r="G20" s="12"/>
    </row>
    <row r="21" spans="1:7" ht="94.95" customHeight="1" x14ac:dyDescent="0.25">
      <c r="A21" s="9" t="s">
        <v>28</v>
      </c>
      <c r="B21" s="10" t="s">
        <v>36</v>
      </c>
      <c r="C21" s="11" t="s">
        <v>37</v>
      </c>
      <c r="D21" s="12">
        <v>0</v>
      </c>
      <c r="E21" s="12">
        <v>0</v>
      </c>
      <c r="F21" s="12">
        <v>10</v>
      </c>
      <c r="G21" s="12"/>
    </row>
    <row r="22" spans="1:7" ht="83.4" customHeight="1" x14ac:dyDescent="0.25">
      <c r="A22" s="9" t="s">
        <v>28</v>
      </c>
      <c r="B22" s="10" t="s">
        <v>38</v>
      </c>
      <c r="C22" s="11" t="s">
        <v>39</v>
      </c>
      <c r="D22" s="12">
        <v>0</v>
      </c>
      <c r="E22" s="12">
        <v>0</v>
      </c>
      <c r="F22" s="12">
        <v>0.8</v>
      </c>
      <c r="G22" s="12"/>
    </row>
    <row r="23" spans="1:7" ht="96.6" customHeight="1" x14ac:dyDescent="0.25">
      <c r="A23" s="9" t="s">
        <v>28</v>
      </c>
      <c r="B23" s="10" t="s">
        <v>40</v>
      </c>
      <c r="C23" s="11" t="s">
        <v>41</v>
      </c>
      <c r="D23" s="12">
        <v>0</v>
      </c>
      <c r="E23" s="12">
        <v>0</v>
      </c>
      <c r="F23" s="12">
        <v>0.7</v>
      </c>
      <c r="G23" s="12"/>
    </row>
    <row r="24" spans="1:7" ht="52.95" customHeight="1" x14ac:dyDescent="0.25">
      <c r="A24" s="9" t="s">
        <v>28</v>
      </c>
      <c r="B24" s="10" t="s">
        <v>42</v>
      </c>
      <c r="C24" s="11" t="s">
        <v>43</v>
      </c>
      <c r="D24" s="12">
        <v>0</v>
      </c>
      <c r="E24" s="12">
        <v>0</v>
      </c>
      <c r="F24" s="12">
        <v>128.80000000000001</v>
      </c>
      <c r="G24" s="12"/>
    </row>
    <row r="25" spans="1:7" ht="39.6" customHeight="1" x14ac:dyDescent="0.25">
      <c r="A25" s="9" t="s">
        <v>28</v>
      </c>
      <c r="B25" s="10" t="s">
        <v>44</v>
      </c>
      <c r="C25" s="11" t="s">
        <v>45</v>
      </c>
      <c r="D25" s="12">
        <v>0</v>
      </c>
      <c r="E25" s="12">
        <v>0</v>
      </c>
      <c r="F25" s="12">
        <v>2.4</v>
      </c>
      <c r="G25" s="12"/>
    </row>
    <row r="26" spans="1:7" ht="52.95" customHeight="1" x14ac:dyDescent="0.25">
      <c r="A26" s="9" t="s">
        <v>28</v>
      </c>
      <c r="B26" s="10" t="s">
        <v>46</v>
      </c>
      <c r="C26" s="11" t="s">
        <v>47</v>
      </c>
      <c r="D26" s="12">
        <v>0</v>
      </c>
      <c r="E26" s="12">
        <v>0</v>
      </c>
      <c r="F26" s="12">
        <v>2.6</v>
      </c>
      <c r="G26" s="12"/>
    </row>
    <row r="27" spans="1:7" ht="28.2" customHeight="1" x14ac:dyDescent="0.25">
      <c r="A27" s="9" t="s">
        <v>28</v>
      </c>
      <c r="B27" s="10" t="s">
        <v>48</v>
      </c>
      <c r="C27" s="11" t="s">
        <v>49</v>
      </c>
      <c r="D27" s="12">
        <v>0</v>
      </c>
      <c r="E27" s="12">
        <v>0</v>
      </c>
      <c r="F27" s="12">
        <v>20.100000000000001</v>
      </c>
      <c r="G27" s="12"/>
    </row>
    <row r="28" spans="1:7" s="2" customFormat="1" ht="13.2" customHeight="1" x14ac:dyDescent="0.25">
      <c r="A28" s="9" t="s">
        <v>28</v>
      </c>
      <c r="B28" s="10" t="s">
        <v>50</v>
      </c>
      <c r="C28" s="11" t="s">
        <v>51</v>
      </c>
      <c r="D28" s="12">
        <v>0</v>
      </c>
      <c r="E28" s="12">
        <v>0</v>
      </c>
      <c r="F28" s="12">
        <v>4.5</v>
      </c>
      <c r="G28" s="12"/>
    </row>
    <row r="29" spans="1:7" s="2" customFormat="1" ht="26.4" x14ac:dyDescent="0.25">
      <c r="A29" s="9" t="s">
        <v>28</v>
      </c>
      <c r="B29" s="24" t="s">
        <v>127</v>
      </c>
      <c r="C29" s="15" t="s">
        <v>128</v>
      </c>
      <c r="D29" s="12">
        <v>0</v>
      </c>
      <c r="E29" s="12">
        <v>0</v>
      </c>
      <c r="F29" s="12">
        <v>0.1</v>
      </c>
      <c r="G29" s="12"/>
    </row>
    <row r="30" spans="1:7" s="2" customFormat="1" ht="39.6" x14ac:dyDescent="0.25">
      <c r="A30" s="9" t="s">
        <v>28</v>
      </c>
      <c r="B30" s="24" t="s">
        <v>129</v>
      </c>
      <c r="C30" s="15" t="s">
        <v>130</v>
      </c>
      <c r="D30" s="12">
        <v>0</v>
      </c>
      <c r="E30" s="12">
        <v>0</v>
      </c>
      <c r="F30" s="12">
        <v>0.1</v>
      </c>
      <c r="G30" s="12"/>
    </row>
    <row r="31" spans="1:7" ht="52.8" x14ac:dyDescent="0.25">
      <c r="A31" s="9" t="s">
        <v>28</v>
      </c>
      <c r="B31" s="21" t="s">
        <v>79</v>
      </c>
      <c r="C31" s="22" t="s">
        <v>80</v>
      </c>
      <c r="D31" s="12">
        <v>1500</v>
      </c>
      <c r="E31" s="12">
        <v>1500</v>
      </c>
      <c r="F31" s="12">
        <v>2746.7</v>
      </c>
      <c r="G31" s="12">
        <f>F31/E31*100</f>
        <v>183.11333333333332</v>
      </c>
    </row>
    <row r="32" spans="1:7" ht="39.6" x14ac:dyDescent="0.25">
      <c r="A32" s="9" t="s">
        <v>28</v>
      </c>
      <c r="B32" s="21" t="s">
        <v>82</v>
      </c>
      <c r="C32" s="22" t="s">
        <v>81</v>
      </c>
      <c r="D32" s="12">
        <v>0</v>
      </c>
      <c r="E32" s="12">
        <v>0</v>
      </c>
      <c r="F32" s="12">
        <v>20.7</v>
      </c>
      <c r="G32" s="12"/>
    </row>
    <row r="33" spans="1:7" ht="26.4" customHeight="1" x14ac:dyDescent="0.25">
      <c r="A33" s="9" t="s">
        <v>28</v>
      </c>
      <c r="B33" s="10" t="s">
        <v>52</v>
      </c>
      <c r="C33" s="11" t="s">
        <v>53</v>
      </c>
      <c r="D33" s="12">
        <v>700</v>
      </c>
      <c r="E33" s="12">
        <v>700</v>
      </c>
      <c r="F33" s="12">
        <v>789.8</v>
      </c>
      <c r="G33" s="12">
        <f>F33/E33*100</f>
        <v>112.82857142857141</v>
      </c>
    </row>
    <row r="34" spans="1:7" ht="13.2" customHeight="1" x14ac:dyDescent="0.25">
      <c r="A34" s="9" t="s">
        <v>28</v>
      </c>
      <c r="B34" s="10" t="s">
        <v>54</v>
      </c>
      <c r="C34" s="11" t="s">
        <v>55</v>
      </c>
      <c r="D34" s="12">
        <v>0</v>
      </c>
      <c r="E34" s="12">
        <v>0</v>
      </c>
      <c r="F34" s="12">
        <v>18.100000000000001</v>
      </c>
      <c r="G34" s="12"/>
    </row>
    <row r="35" spans="1:7" ht="26.4" customHeight="1" x14ac:dyDescent="0.25">
      <c r="A35" s="9" t="s">
        <v>28</v>
      </c>
      <c r="B35" s="10" t="s">
        <v>56</v>
      </c>
      <c r="C35" s="11" t="s">
        <v>57</v>
      </c>
      <c r="D35" s="12">
        <v>0</v>
      </c>
      <c r="E35" s="12">
        <v>0</v>
      </c>
      <c r="F35" s="12">
        <v>0.8</v>
      </c>
      <c r="G35" s="12"/>
    </row>
    <row r="36" spans="1:7" ht="26.4" customHeight="1" x14ac:dyDescent="0.25">
      <c r="A36" s="9" t="s">
        <v>28</v>
      </c>
      <c r="B36" s="10" t="s">
        <v>58</v>
      </c>
      <c r="C36" s="11" t="s">
        <v>59</v>
      </c>
      <c r="D36" s="12">
        <v>2600</v>
      </c>
      <c r="E36" s="12">
        <v>2600</v>
      </c>
      <c r="F36" s="12">
        <v>2985.6</v>
      </c>
      <c r="G36" s="12">
        <f t="shared" ref="G36:G57" si="2">F36/E36*100</f>
        <v>114.83076923076922</v>
      </c>
    </row>
    <row r="37" spans="1:7" ht="15" customHeight="1" x14ac:dyDescent="0.25">
      <c r="A37" s="9" t="s">
        <v>28</v>
      </c>
      <c r="B37" s="10" t="s">
        <v>60</v>
      </c>
      <c r="C37" s="11" t="s">
        <v>61</v>
      </c>
      <c r="D37" s="12">
        <v>0</v>
      </c>
      <c r="E37" s="12">
        <v>0</v>
      </c>
      <c r="F37" s="12">
        <v>25.7</v>
      </c>
      <c r="G37" s="12"/>
    </row>
    <row r="38" spans="1:7" ht="40.200000000000003" customHeight="1" x14ac:dyDescent="0.25">
      <c r="A38" s="9" t="s">
        <v>28</v>
      </c>
      <c r="B38" s="23" t="s">
        <v>83</v>
      </c>
      <c r="C38" s="27" t="s">
        <v>84</v>
      </c>
      <c r="D38" s="12">
        <v>1600</v>
      </c>
      <c r="E38" s="12">
        <v>1600</v>
      </c>
      <c r="F38" s="12">
        <v>1486.3</v>
      </c>
      <c r="G38" s="12">
        <f t="shared" si="2"/>
        <v>92.893749999999997</v>
      </c>
    </row>
    <row r="39" spans="1:7" s="2" customFormat="1" ht="27.6" customHeight="1" x14ac:dyDescent="0.25">
      <c r="A39" s="9" t="s">
        <v>28</v>
      </c>
      <c r="B39" s="23" t="s">
        <v>85</v>
      </c>
      <c r="C39" s="26" t="s">
        <v>86</v>
      </c>
      <c r="D39" s="12">
        <v>0</v>
      </c>
      <c r="E39" s="12">
        <v>0</v>
      </c>
      <c r="F39" s="12">
        <v>38.700000000000003</v>
      </c>
      <c r="G39" s="12"/>
    </row>
    <row r="40" spans="1:7" s="2" customFormat="1" ht="40.200000000000003" customHeight="1" x14ac:dyDescent="0.25">
      <c r="A40" s="9" t="s">
        <v>28</v>
      </c>
      <c r="B40" s="23" t="s">
        <v>131</v>
      </c>
      <c r="C40" s="15" t="s">
        <v>132</v>
      </c>
      <c r="D40" s="12">
        <v>0</v>
      </c>
      <c r="E40" s="12">
        <v>0</v>
      </c>
      <c r="F40" s="12">
        <v>2.1</v>
      </c>
      <c r="G40" s="12"/>
    </row>
    <row r="41" spans="1:7" ht="52.8" x14ac:dyDescent="0.25">
      <c r="A41" s="9" t="s">
        <v>28</v>
      </c>
      <c r="B41" s="24" t="s">
        <v>87</v>
      </c>
      <c r="C41" s="25" t="s">
        <v>88</v>
      </c>
      <c r="D41" s="12">
        <v>1480</v>
      </c>
      <c r="E41" s="12">
        <v>1480</v>
      </c>
      <c r="F41" s="12">
        <v>1640.2</v>
      </c>
      <c r="G41" s="12">
        <f t="shared" si="2"/>
        <v>110.82432432432432</v>
      </c>
    </row>
    <row r="42" spans="1:7" ht="39.6" x14ac:dyDescent="0.25">
      <c r="A42" s="9" t="s">
        <v>28</v>
      </c>
      <c r="B42" s="24" t="s">
        <v>89</v>
      </c>
      <c r="C42" s="15" t="s">
        <v>90</v>
      </c>
      <c r="D42" s="12">
        <v>0</v>
      </c>
      <c r="E42" s="12">
        <v>0</v>
      </c>
      <c r="F42" s="12">
        <v>29.3</v>
      </c>
      <c r="G42" s="12"/>
    </row>
    <row r="43" spans="1:7" x14ac:dyDescent="0.25">
      <c r="A43" s="16" t="s">
        <v>123</v>
      </c>
      <c r="B43" s="34"/>
      <c r="C43" s="35" t="s">
        <v>124</v>
      </c>
      <c r="D43" s="14">
        <f>SUM(D44:D53)</f>
        <v>23645.100000000002</v>
      </c>
      <c r="E43" s="14">
        <f t="shared" ref="E43:G43" si="3">SUM(E44:E53)</f>
        <v>0</v>
      </c>
      <c r="F43" s="14">
        <f t="shared" si="3"/>
        <v>0</v>
      </c>
      <c r="G43" s="14">
        <f t="shared" si="3"/>
        <v>0</v>
      </c>
    </row>
    <row r="44" spans="1:7" ht="52.8" x14ac:dyDescent="0.25">
      <c r="A44" s="9" t="s">
        <v>123</v>
      </c>
      <c r="B44" s="10" t="s">
        <v>73</v>
      </c>
      <c r="C44" s="11" t="s">
        <v>74</v>
      </c>
      <c r="D44" s="12">
        <v>2200</v>
      </c>
      <c r="E44" s="12">
        <v>0</v>
      </c>
      <c r="F44" s="12">
        <v>0</v>
      </c>
      <c r="G44" s="12"/>
    </row>
    <row r="45" spans="1:7" ht="39.6" x14ac:dyDescent="0.25">
      <c r="A45" s="9" t="s">
        <v>123</v>
      </c>
      <c r="B45" s="24" t="s">
        <v>105</v>
      </c>
      <c r="C45" s="30" t="s">
        <v>106</v>
      </c>
      <c r="D45" s="12">
        <v>970</v>
      </c>
      <c r="E45" s="12">
        <v>0</v>
      </c>
      <c r="F45" s="12">
        <v>0</v>
      </c>
      <c r="G45" s="12"/>
    </row>
    <row r="46" spans="1:7" ht="52.8" x14ac:dyDescent="0.25">
      <c r="A46" s="9" t="s">
        <v>123</v>
      </c>
      <c r="B46" s="17" t="s">
        <v>107</v>
      </c>
      <c r="C46" s="13" t="s">
        <v>108</v>
      </c>
      <c r="D46" s="12">
        <v>110</v>
      </c>
      <c r="E46" s="12">
        <v>0</v>
      </c>
      <c r="F46" s="12">
        <v>0</v>
      </c>
      <c r="G46" s="12"/>
    </row>
    <row r="47" spans="1:7" x14ac:dyDescent="0.25">
      <c r="A47" s="9" t="s">
        <v>123</v>
      </c>
      <c r="B47" s="24" t="s">
        <v>111</v>
      </c>
      <c r="C47" s="30" t="s">
        <v>112</v>
      </c>
      <c r="D47" s="12">
        <v>50</v>
      </c>
      <c r="E47" s="12">
        <v>0</v>
      </c>
      <c r="F47" s="12">
        <v>0</v>
      </c>
      <c r="G47" s="12"/>
    </row>
    <row r="48" spans="1:7" ht="26.4" x14ac:dyDescent="0.25">
      <c r="A48" s="9" t="s">
        <v>123</v>
      </c>
      <c r="B48" s="10" t="s">
        <v>75</v>
      </c>
      <c r="C48" s="11" t="s">
        <v>76</v>
      </c>
      <c r="D48" s="12">
        <v>1100</v>
      </c>
      <c r="E48" s="12">
        <v>0</v>
      </c>
      <c r="F48" s="12">
        <v>0</v>
      </c>
      <c r="G48" s="12"/>
    </row>
    <row r="49" spans="1:7" ht="26.4" x14ac:dyDescent="0.25">
      <c r="A49" s="9" t="s">
        <v>123</v>
      </c>
      <c r="B49" s="29" t="s">
        <v>93</v>
      </c>
      <c r="C49" s="30" t="s">
        <v>94</v>
      </c>
      <c r="D49" s="12">
        <v>12671.6</v>
      </c>
      <c r="E49" s="12">
        <v>0</v>
      </c>
      <c r="F49" s="12">
        <v>0</v>
      </c>
      <c r="G49" s="12"/>
    </row>
    <row r="50" spans="1:7" x14ac:dyDescent="0.25">
      <c r="A50" s="9" t="s">
        <v>123</v>
      </c>
      <c r="B50" s="32" t="s">
        <v>115</v>
      </c>
      <c r="C50" s="30" t="s">
        <v>116</v>
      </c>
      <c r="D50" s="12">
        <v>128.4</v>
      </c>
      <c r="E50" s="12">
        <v>0</v>
      </c>
      <c r="F50" s="12">
        <v>0</v>
      </c>
      <c r="G50" s="12"/>
    </row>
    <row r="51" spans="1:7" ht="26.4" x14ac:dyDescent="0.25">
      <c r="A51" s="9" t="s">
        <v>123</v>
      </c>
      <c r="B51" s="10" t="s">
        <v>91</v>
      </c>
      <c r="C51" s="11" t="s">
        <v>92</v>
      </c>
      <c r="D51" s="12">
        <v>380.4</v>
      </c>
      <c r="E51" s="12">
        <v>0</v>
      </c>
      <c r="F51" s="12">
        <v>0</v>
      </c>
      <c r="G51" s="12"/>
    </row>
    <row r="52" spans="1:7" ht="26.4" x14ac:dyDescent="0.25">
      <c r="A52" s="9" t="s">
        <v>123</v>
      </c>
      <c r="B52" s="29" t="s">
        <v>117</v>
      </c>
      <c r="C52" s="30" t="s">
        <v>118</v>
      </c>
      <c r="D52" s="12">
        <v>395.5</v>
      </c>
      <c r="E52" s="12">
        <v>0</v>
      </c>
      <c r="F52" s="12">
        <v>0</v>
      </c>
      <c r="G52" s="12"/>
    </row>
    <row r="53" spans="1:7" ht="14.4" customHeight="1" x14ac:dyDescent="0.25">
      <c r="A53" s="9" t="s">
        <v>123</v>
      </c>
      <c r="B53" s="29" t="s">
        <v>95</v>
      </c>
      <c r="C53" s="22" t="s">
        <v>96</v>
      </c>
      <c r="D53" s="12">
        <v>5639.2</v>
      </c>
      <c r="E53" s="12">
        <v>0</v>
      </c>
      <c r="F53" s="12">
        <v>0</v>
      </c>
      <c r="G53" s="12"/>
    </row>
    <row r="54" spans="1:7" s="8" customFormat="1" x14ac:dyDescent="0.25">
      <c r="A54" s="5" t="s">
        <v>62</v>
      </c>
      <c r="B54" s="10" t="s">
        <v>17</v>
      </c>
      <c r="C54" s="6" t="s">
        <v>63</v>
      </c>
      <c r="D54" s="7">
        <f>SUM(D55:D57)</f>
        <v>0</v>
      </c>
      <c r="E54" s="7">
        <f>SUM(E55:E58)</f>
        <v>670.4</v>
      </c>
      <c r="F54" s="7">
        <f t="shared" ref="F54" si="4">SUM(F55:F58)</f>
        <v>694.3</v>
      </c>
      <c r="G54" s="7">
        <f t="shared" si="2"/>
        <v>103.56503579952268</v>
      </c>
    </row>
    <row r="55" spans="1:7" ht="26.4" x14ac:dyDescent="0.25">
      <c r="A55" s="9" t="s">
        <v>62</v>
      </c>
      <c r="B55" s="10" t="s">
        <v>97</v>
      </c>
      <c r="C55" s="30" t="s">
        <v>98</v>
      </c>
      <c r="D55" s="12">
        <v>0</v>
      </c>
      <c r="E55" s="12">
        <v>400</v>
      </c>
      <c r="F55" s="12">
        <v>423.9</v>
      </c>
      <c r="G55" s="12">
        <f t="shared" si="2"/>
        <v>105.97499999999999</v>
      </c>
    </row>
    <row r="56" spans="1:7" ht="26.4" x14ac:dyDescent="0.25">
      <c r="A56" s="9" t="s">
        <v>62</v>
      </c>
      <c r="B56" s="31" t="s">
        <v>99</v>
      </c>
      <c r="C56" s="22" t="s">
        <v>100</v>
      </c>
      <c r="D56" s="12">
        <v>0</v>
      </c>
      <c r="E56" s="12">
        <v>59.7</v>
      </c>
      <c r="F56" s="12">
        <v>59.7</v>
      </c>
      <c r="G56" s="12">
        <f t="shared" si="2"/>
        <v>100</v>
      </c>
    </row>
    <row r="57" spans="1:7" ht="39.6" x14ac:dyDescent="0.25">
      <c r="A57" s="9" t="s">
        <v>62</v>
      </c>
      <c r="B57" s="32" t="s">
        <v>101</v>
      </c>
      <c r="C57" s="30" t="s">
        <v>102</v>
      </c>
      <c r="D57" s="12">
        <v>0</v>
      </c>
      <c r="E57" s="12">
        <v>121.3</v>
      </c>
      <c r="F57" s="12">
        <v>121.3</v>
      </c>
      <c r="G57" s="12">
        <f t="shared" si="2"/>
        <v>100</v>
      </c>
    </row>
    <row r="58" spans="1:7" ht="26.4" x14ac:dyDescent="0.25">
      <c r="A58" s="9" t="s">
        <v>62</v>
      </c>
      <c r="B58" s="32" t="s">
        <v>91</v>
      </c>
      <c r="C58" s="28" t="s">
        <v>92</v>
      </c>
      <c r="D58" s="12">
        <v>0</v>
      </c>
      <c r="E58" s="12">
        <v>89.4</v>
      </c>
      <c r="F58" s="12">
        <v>89.4</v>
      </c>
      <c r="G58" s="12">
        <f>F58/E58*100</f>
        <v>100</v>
      </c>
    </row>
    <row r="59" spans="1:7" s="8" customFormat="1" ht="13.2" customHeight="1" x14ac:dyDescent="0.25">
      <c r="A59" s="5" t="s">
        <v>64</v>
      </c>
      <c r="B59" s="10" t="s">
        <v>17</v>
      </c>
      <c r="C59" s="6" t="s">
        <v>65</v>
      </c>
      <c r="D59" s="7">
        <f>SUM(D60:D61)</f>
        <v>0</v>
      </c>
      <c r="E59" s="7">
        <f>SUM(E60:E61)</f>
        <v>39034.5</v>
      </c>
      <c r="F59" s="7">
        <f>SUM(F60:F61)</f>
        <v>36550.199999999997</v>
      </c>
      <c r="G59" s="7">
        <f t="shared" ref="G59:G74" si="5">F59/E59*100</f>
        <v>93.63563001959804</v>
      </c>
    </row>
    <row r="60" spans="1:7" ht="13.2" customHeight="1" x14ac:dyDescent="0.25">
      <c r="A60" s="9" t="s">
        <v>64</v>
      </c>
      <c r="B60" s="29" t="s">
        <v>93</v>
      </c>
      <c r="C60" s="30" t="s">
        <v>94</v>
      </c>
      <c r="D60" s="12">
        <v>0</v>
      </c>
      <c r="E60" s="12">
        <v>12671.6</v>
      </c>
      <c r="F60" s="12">
        <v>10187.299999999999</v>
      </c>
      <c r="G60" s="12">
        <f t="shared" si="5"/>
        <v>80.394740995612224</v>
      </c>
    </row>
    <row r="61" spans="1:7" ht="14.4" customHeight="1" x14ac:dyDescent="0.25">
      <c r="A61" s="9" t="s">
        <v>64</v>
      </c>
      <c r="B61" s="29" t="s">
        <v>95</v>
      </c>
      <c r="C61" s="22" t="s">
        <v>96</v>
      </c>
      <c r="D61" s="12">
        <v>0</v>
      </c>
      <c r="E61" s="12">
        <v>26362.9</v>
      </c>
      <c r="F61" s="12">
        <v>26362.9</v>
      </c>
      <c r="G61" s="12">
        <f t="shared" si="5"/>
        <v>100</v>
      </c>
    </row>
    <row r="62" spans="1:7" s="8" customFormat="1" ht="26.4" customHeight="1" x14ac:dyDescent="0.25">
      <c r="A62" s="5" t="s">
        <v>66</v>
      </c>
      <c r="B62" s="10" t="s">
        <v>17</v>
      </c>
      <c r="C62" s="6" t="s">
        <v>67</v>
      </c>
      <c r="D62" s="7">
        <f>SUM(D63:D72)</f>
        <v>0</v>
      </c>
      <c r="E62" s="7">
        <f>SUM(E63:E73)</f>
        <v>13922.5</v>
      </c>
      <c r="F62" s="7">
        <f>SUM(F63:F73)</f>
        <v>15407.699999999999</v>
      </c>
      <c r="G62" s="7">
        <f t="shared" si="5"/>
        <v>110.66762434907523</v>
      </c>
    </row>
    <row r="63" spans="1:7" ht="52.8" x14ac:dyDescent="0.25">
      <c r="A63" s="9" t="s">
        <v>66</v>
      </c>
      <c r="B63" s="10" t="s">
        <v>73</v>
      </c>
      <c r="C63" s="11" t="s">
        <v>74</v>
      </c>
      <c r="D63" s="12">
        <v>0</v>
      </c>
      <c r="E63" s="12">
        <v>2200</v>
      </c>
      <c r="F63" s="12">
        <v>1842.4</v>
      </c>
      <c r="G63" s="12">
        <f t="shared" si="5"/>
        <v>83.74545454545455</v>
      </c>
    </row>
    <row r="64" spans="1:7" ht="52.95" customHeight="1" x14ac:dyDescent="0.25">
      <c r="A64" s="9" t="s">
        <v>66</v>
      </c>
      <c r="B64" s="24" t="s">
        <v>103</v>
      </c>
      <c r="C64" s="30" t="s">
        <v>104</v>
      </c>
      <c r="D64" s="12">
        <v>0</v>
      </c>
      <c r="E64" s="12">
        <v>0</v>
      </c>
      <c r="F64" s="12">
        <v>7.1</v>
      </c>
      <c r="G64" s="12"/>
    </row>
    <row r="65" spans="1:7" ht="39.6" customHeight="1" x14ac:dyDescent="0.25">
      <c r="A65" s="9" t="s">
        <v>66</v>
      </c>
      <c r="B65" s="24" t="s">
        <v>105</v>
      </c>
      <c r="C65" s="30" t="s">
        <v>106</v>
      </c>
      <c r="D65" s="12">
        <v>0</v>
      </c>
      <c r="E65" s="12">
        <v>970</v>
      </c>
      <c r="F65" s="12">
        <v>1025.5</v>
      </c>
      <c r="G65" s="12">
        <f t="shared" si="5"/>
        <v>105.72164948453609</v>
      </c>
    </row>
    <row r="66" spans="1:7" ht="52.95" customHeight="1" x14ac:dyDescent="0.25">
      <c r="A66" s="9" t="s">
        <v>66</v>
      </c>
      <c r="B66" s="17" t="s">
        <v>107</v>
      </c>
      <c r="C66" s="13" t="s">
        <v>108</v>
      </c>
      <c r="D66" s="12">
        <v>0</v>
      </c>
      <c r="E66" s="12">
        <v>230</v>
      </c>
      <c r="F66" s="12">
        <v>291.7</v>
      </c>
      <c r="G66" s="12">
        <f t="shared" si="5"/>
        <v>126.82608695652173</v>
      </c>
    </row>
    <row r="67" spans="1:7" ht="26.4" customHeight="1" x14ac:dyDescent="0.25">
      <c r="A67" s="9" t="s">
        <v>66</v>
      </c>
      <c r="B67" s="21" t="s">
        <v>109</v>
      </c>
      <c r="C67" s="33" t="s">
        <v>110</v>
      </c>
      <c r="D67" s="12">
        <v>0</v>
      </c>
      <c r="E67" s="12">
        <v>50</v>
      </c>
      <c r="F67" s="12">
        <v>133.9</v>
      </c>
      <c r="G67" s="12">
        <f t="shared" si="5"/>
        <v>267.8</v>
      </c>
    </row>
    <row r="68" spans="1:7" x14ac:dyDescent="0.25">
      <c r="A68" s="9" t="s">
        <v>66</v>
      </c>
      <c r="B68" s="24" t="s">
        <v>111</v>
      </c>
      <c r="C68" s="30" t="s">
        <v>112</v>
      </c>
      <c r="D68" s="12">
        <v>0</v>
      </c>
      <c r="E68" s="12">
        <v>0</v>
      </c>
      <c r="F68" s="12">
        <v>10</v>
      </c>
      <c r="G68" s="12"/>
    </row>
    <row r="69" spans="1:7" ht="26.4" x14ac:dyDescent="0.25">
      <c r="A69" s="9" t="s">
        <v>66</v>
      </c>
      <c r="B69" s="10" t="s">
        <v>75</v>
      </c>
      <c r="C69" s="11" t="s">
        <v>76</v>
      </c>
      <c r="D69" s="12">
        <v>0</v>
      </c>
      <c r="E69" s="12">
        <v>1100</v>
      </c>
      <c r="F69" s="12">
        <v>799.3</v>
      </c>
      <c r="G69" s="12">
        <f t="shared" si="5"/>
        <v>72.663636363636357</v>
      </c>
    </row>
    <row r="70" spans="1:7" ht="39.6" x14ac:dyDescent="0.25">
      <c r="A70" s="9" t="s">
        <v>66</v>
      </c>
      <c r="B70" s="29" t="s">
        <v>113</v>
      </c>
      <c r="C70" s="22" t="s">
        <v>114</v>
      </c>
      <c r="D70" s="12">
        <v>0</v>
      </c>
      <c r="E70" s="12">
        <v>0</v>
      </c>
      <c r="F70" s="12">
        <v>0.5</v>
      </c>
      <c r="G70" s="12"/>
    </row>
    <row r="71" spans="1:7" ht="52.95" customHeight="1" x14ac:dyDescent="0.25">
      <c r="A71" s="9" t="s">
        <v>66</v>
      </c>
      <c r="B71" s="10" t="s">
        <v>77</v>
      </c>
      <c r="C71" s="11" t="s">
        <v>78</v>
      </c>
      <c r="D71" s="12">
        <v>0</v>
      </c>
      <c r="E71" s="12">
        <v>0</v>
      </c>
      <c r="F71" s="12">
        <v>92.4</v>
      </c>
      <c r="G71" s="12"/>
    </row>
    <row r="72" spans="1:7" ht="13.2" customHeight="1" x14ac:dyDescent="0.25">
      <c r="A72" s="9" t="s">
        <v>66</v>
      </c>
      <c r="B72" s="24" t="s">
        <v>121</v>
      </c>
      <c r="C72" s="22" t="s">
        <v>96</v>
      </c>
      <c r="D72" s="12">
        <v>0</v>
      </c>
      <c r="E72" s="12">
        <v>0</v>
      </c>
      <c r="F72" s="12">
        <v>1832.4</v>
      </c>
      <c r="G72" s="12"/>
    </row>
    <row r="73" spans="1:7" ht="13.2" customHeight="1" x14ac:dyDescent="0.25">
      <c r="A73" s="9" t="s">
        <v>66</v>
      </c>
      <c r="B73" s="29" t="s">
        <v>95</v>
      </c>
      <c r="C73" s="22" t="s">
        <v>96</v>
      </c>
      <c r="D73" s="12">
        <v>0</v>
      </c>
      <c r="E73" s="12">
        <v>9372.5</v>
      </c>
      <c r="F73" s="12">
        <v>9372.5</v>
      </c>
      <c r="G73" s="12">
        <f t="shared" si="5"/>
        <v>100</v>
      </c>
    </row>
    <row r="74" spans="1:7" s="8" customFormat="1" ht="13.2" customHeight="1" x14ac:dyDescent="0.25">
      <c r="A74" s="5" t="s">
        <v>68</v>
      </c>
      <c r="B74" s="10" t="s">
        <v>17</v>
      </c>
      <c r="C74" s="6" t="s">
        <v>69</v>
      </c>
      <c r="D74" s="7">
        <f>SUM(D75:D79)</f>
        <v>0</v>
      </c>
      <c r="E74" s="7">
        <f>SUM(E75:E79)</f>
        <v>537.9</v>
      </c>
      <c r="F74" s="7">
        <f>SUM(F75:F79)</f>
        <v>538.5</v>
      </c>
      <c r="G74" s="7">
        <f t="shared" si="5"/>
        <v>100.11154489682097</v>
      </c>
    </row>
    <row r="75" spans="1:7" ht="13.2" customHeight="1" x14ac:dyDescent="0.25">
      <c r="A75" s="9" t="s">
        <v>68</v>
      </c>
      <c r="B75" s="10" t="s">
        <v>111</v>
      </c>
      <c r="C75" s="11" t="s">
        <v>112</v>
      </c>
      <c r="D75" s="12">
        <v>0</v>
      </c>
      <c r="E75" s="12">
        <v>0</v>
      </c>
      <c r="F75" s="12">
        <v>8.1999999999999993</v>
      </c>
      <c r="G75" s="12"/>
    </row>
    <row r="76" spans="1:7" x14ac:dyDescent="0.25">
      <c r="A76" s="9" t="s">
        <v>68</v>
      </c>
      <c r="B76" s="32" t="s">
        <v>115</v>
      </c>
      <c r="C76" s="30" t="s">
        <v>116</v>
      </c>
      <c r="D76" s="12">
        <v>0</v>
      </c>
      <c r="E76" s="12">
        <v>128.4</v>
      </c>
      <c r="F76" s="12">
        <v>128.4</v>
      </c>
      <c r="G76" s="12">
        <f t="shared" ref="G76:G83" si="6">F76/E76*100</f>
        <v>100</v>
      </c>
    </row>
    <row r="77" spans="1:7" ht="26.4" customHeight="1" x14ac:dyDescent="0.25">
      <c r="A77" s="9" t="s">
        <v>68</v>
      </c>
      <c r="B77" s="10" t="s">
        <v>91</v>
      </c>
      <c r="C77" s="11" t="s">
        <v>92</v>
      </c>
      <c r="D77" s="12">
        <v>0</v>
      </c>
      <c r="E77" s="12">
        <v>2.2999999999999998</v>
      </c>
      <c r="F77" s="12">
        <v>2.2999999999999998</v>
      </c>
      <c r="G77" s="12">
        <f t="shared" si="6"/>
        <v>100</v>
      </c>
    </row>
    <row r="78" spans="1:7" ht="26.4" customHeight="1" x14ac:dyDescent="0.25">
      <c r="A78" s="9" t="s">
        <v>68</v>
      </c>
      <c r="B78" s="29" t="s">
        <v>117</v>
      </c>
      <c r="C78" s="30" t="s">
        <v>118</v>
      </c>
      <c r="D78" s="12">
        <v>0</v>
      </c>
      <c r="E78" s="12">
        <v>407.2</v>
      </c>
      <c r="F78" s="12">
        <v>407.2</v>
      </c>
      <c r="G78" s="12">
        <f>F78/E78*100</f>
        <v>100</v>
      </c>
    </row>
    <row r="79" spans="1:7" ht="31.2" customHeight="1" x14ac:dyDescent="0.25">
      <c r="A79" s="9" t="s">
        <v>68</v>
      </c>
      <c r="B79" s="10" t="s">
        <v>119</v>
      </c>
      <c r="C79" s="11" t="s">
        <v>120</v>
      </c>
      <c r="D79" s="12">
        <v>0</v>
      </c>
      <c r="E79" s="12">
        <v>0</v>
      </c>
      <c r="F79" s="12">
        <v>-7.6</v>
      </c>
      <c r="G79" s="12"/>
    </row>
    <row r="80" spans="1:7" s="8" customFormat="1" ht="13.2" customHeight="1" x14ac:dyDescent="0.25">
      <c r="A80" s="5" t="s">
        <v>70</v>
      </c>
      <c r="B80" s="10" t="s">
        <v>17</v>
      </c>
      <c r="C80" s="6" t="s">
        <v>71</v>
      </c>
      <c r="D80" s="7">
        <f>SUM(D81:D82)</f>
        <v>0</v>
      </c>
      <c r="E80" s="7">
        <f>SUM(E81:E82)</f>
        <v>644</v>
      </c>
      <c r="F80" s="7">
        <f>SUM(F81:F82)</f>
        <v>644.09999999999991</v>
      </c>
      <c r="G80" s="7">
        <f t="shared" si="6"/>
        <v>100.01552795031054</v>
      </c>
    </row>
    <row r="81" spans="1:7" ht="13.2" customHeight="1" x14ac:dyDescent="0.25">
      <c r="A81" s="9" t="s">
        <v>70</v>
      </c>
      <c r="B81" s="24" t="s">
        <v>121</v>
      </c>
      <c r="C81" s="30" t="s">
        <v>122</v>
      </c>
      <c r="D81" s="12">
        <v>0</v>
      </c>
      <c r="E81" s="12">
        <v>355.3</v>
      </c>
      <c r="F81" s="12">
        <v>355.4</v>
      </c>
      <c r="G81" s="12">
        <f t="shared" si="6"/>
        <v>100.02814522938361</v>
      </c>
    </row>
    <row r="82" spans="1:7" ht="26.4" customHeight="1" x14ac:dyDescent="0.25">
      <c r="A82" s="9" t="s">
        <v>70</v>
      </c>
      <c r="B82" s="10" t="s">
        <v>91</v>
      </c>
      <c r="C82" s="11" t="s">
        <v>92</v>
      </c>
      <c r="D82" s="12">
        <v>0</v>
      </c>
      <c r="E82" s="12">
        <v>288.7</v>
      </c>
      <c r="F82" s="12">
        <v>288.7</v>
      </c>
      <c r="G82" s="12">
        <f t="shared" si="6"/>
        <v>100</v>
      </c>
    </row>
    <row r="83" spans="1:7" ht="13.2" customHeight="1" x14ac:dyDescent="0.25">
      <c r="A83" s="16" t="s">
        <v>17</v>
      </c>
      <c r="B83" s="19"/>
      <c r="C83" s="19" t="s">
        <v>72</v>
      </c>
      <c r="D83" s="14">
        <f>D17+D54+D59+D62+D74+D80+D12+D43</f>
        <v>41890.600000000006</v>
      </c>
      <c r="E83" s="14">
        <f>E17+E54+E59+E62+E74+E80+E12</f>
        <v>73054.799999999988</v>
      </c>
      <c r="F83" s="14">
        <f>F17+F54+F59+F62+F74+F80+F12</f>
        <v>72729.100000000006</v>
      </c>
      <c r="G83" s="14">
        <f t="shared" si="6"/>
        <v>99.554170294080635</v>
      </c>
    </row>
    <row r="84" spans="1:7" x14ac:dyDescent="0.25">
      <c r="A84" s="20"/>
    </row>
    <row r="85" spans="1:7" x14ac:dyDescent="0.25">
      <c r="A85" s="20"/>
      <c r="F85" s="18"/>
    </row>
    <row r="86" spans="1:7" x14ac:dyDescent="0.25">
      <c r="A86" s="20"/>
    </row>
    <row r="87" spans="1:7" x14ac:dyDescent="0.25">
      <c r="A87" s="20"/>
    </row>
    <row r="88" spans="1:7" x14ac:dyDescent="0.25">
      <c r="A88" s="20"/>
    </row>
    <row r="89" spans="1:7" x14ac:dyDescent="0.25">
      <c r="A89" s="20"/>
    </row>
    <row r="90" spans="1:7" x14ac:dyDescent="0.25">
      <c r="A90" s="20"/>
    </row>
    <row r="91" spans="1:7" x14ac:dyDescent="0.25">
      <c r="A91" s="20"/>
    </row>
    <row r="92" spans="1:7" x14ac:dyDescent="0.25">
      <c r="A92" s="20"/>
    </row>
    <row r="93" spans="1:7" x14ac:dyDescent="0.25">
      <c r="A93" s="20"/>
    </row>
    <row r="94" spans="1:7" x14ac:dyDescent="0.25">
      <c r="A94" s="20"/>
    </row>
    <row r="95" spans="1:7" x14ac:dyDescent="0.25">
      <c r="A95" s="20"/>
    </row>
    <row r="96" spans="1:7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</sheetData>
  <autoFilter ref="A10:B83"/>
  <mergeCells count="13">
    <mergeCell ref="D1:G1"/>
    <mergeCell ref="D3:G3"/>
    <mergeCell ref="A6:G6"/>
    <mergeCell ref="D4:G4"/>
    <mergeCell ref="D5:G5"/>
    <mergeCell ref="D2:G2"/>
    <mergeCell ref="E7:G7"/>
    <mergeCell ref="A8:B9"/>
    <mergeCell ref="C8:C10"/>
    <mergeCell ref="D8:D10"/>
    <mergeCell ref="E8:E10"/>
    <mergeCell ref="F8:F10"/>
    <mergeCell ref="G8:G10"/>
  </mergeCells>
  <pageMargins left="0.39370078740157483" right="0.19685039370078741" top="0.27559055118110237" bottom="0.19685039370078741" header="0.15748031496062992" footer="0.23622047244094491"/>
  <pageSetup paperSize="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Г-1</vt:lpstr>
      <vt:lpstr>'Форма Г-1'!Заголовки_для_печати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2903</cp:lastModifiedBy>
  <cp:lastPrinted>2019-05-28T04:04:00Z</cp:lastPrinted>
  <dcterms:created xsi:type="dcterms:W3CDTF">2018-04-25T11:47:13Z</dcterms:created>
  <dcterms:modified xsi:type="dcterms:W3CDTF">2019-05-28T04:04:02Z</dcterms:modified>
</cp:coreProperties>
</file>