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1020" windowWidth="13020" windowHeight="8100"/>
  </bookViews>
  <sheets>
    <sheet name="Форма Г-1" sheetId="9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Г-1'!$A$10:$B$63</definedName>
    <definedName name="_xlnm.Print_Titles" localSheetId="0">'Форма Г-1'!$8:$11</definedName>
  </definedNames>
  <calcPr calcId="145621"/>
</workbook>
</file>

<file path=xl/calcChain.xml><?xml version="1.0" encoding="utf-8"?>
<calcChain xmlns="http://schemas.openxmlformats.org/spreadsheetml/2006/main">
  <c r="G63" i="9" l="1"/>
  <c r="G62" i="9"/>
  <c r="G61" i="9"/>
  <c r="G59" i="9"/>
  <c r="G58" i="9"/>
  <c r="G56" i="9"/>
  <c r="G55" i="9"/>
  <c r="G51" i="9"/>
  <c r="G49" i="9"/>
  <c r="G48" i="9"/>
  <c r="G47" i="9"/>
  <c r="G46" i="9"/>
  <c r="G45" i="9"/>
  <c r="G44" i="9"/>
  <c r="G43" i="9"/>
  <c r="G42" i="9"/>
  <c r="G31" i="9"/>
  <c r="G29" i="9"/>
  <c r="G27" i="9"/>
  <c r="G25" i="9"/>
  <c r="G23" i="9"/>
  <c r="G18" i="9"/>
  <c r="G17" i="9"/>
  <c r="G16" i="9"/>
  <c r="G15" i="9"/>
  <c r="G14" i="9"/>
  <c r="G13" i="9"/>
  <c r="G12" i="9"/>
  <c r="F17" i="9" l="1"/>
  <c r="F48" i="9"/>
  <c r="F59" i="9"/>
  <c r="F33" i="9" l="1"/>
  <c r="E33" i="9"/>
  <c r="D33" i="9" l="1"/>
  <c r="F42" i="9" l="1"/>
  <c r="E42" i="9"/>
  <c r="F12" i="9" l="1"/>
  <c r="F45" i="9"/>
  <c r="F56" i="9"/>
  <c r="E59" i="9" l="1"/>
  <c r="D59" i="9"/>
  <c r="E56" i="9"/>
  <c r="D56" i="9"/>
  <c r="E48" i="9"/>
  <c r="D48" i="9"/>
  <c r="E45" i="9"/>
  <c r="D45" i="9"/>
  <c r="D42" i="9"/>
  <c r="E17" i="9"/>
  <c r="D17" i="9"/>
  <c r="E12" i="9"/>
  <c r="D12" i="9"/>
  <c r="D63" i="9" l="1"/>
  <c r="E63" i="9"/>
  <c r="F63" i="9"/>
</calcChain>
</file>

<file path=xl/sharedStrings.xml><?xml version="1.0" encoding="utf-8"?>
<sst xmlns="http://schemas.openxmlformats.org/spreadsheetml/2006/main" count="173" uniqueCount="104">
  <si>
    <t>в тыс.руб.</t>
  </si>
  <si>
    <t>Код классификации доходов</t>
  </si>
  <si>
    <t>Наименование показателя</t>
  </si>
  <si>
    <t>Утверждено по бюджету первоначально</t>
  </si>
  <si>
    <t>Уточненный план</t>
  </si>
  <si>
    <t>Факт</t>
  </si>
  <si>
    <t>Код главного админи-стратора доходов</t>
  </si>
  <si>
    <t>Код доходов</t>
  </si>
  <si>
    <t>1</t>
  </si>
  <si>
    <t>2</t>
  </si>
  <si>
    <t>3</t>
  </si>
  <si>
    <t>4</t>
  </si>
  <si>
    <t>5</t>
  </si>
  <si>
    <t>6</t>
  </si>
  <si>
    <t/>
  </si>
  <si>
    <t>100</t>
  </si>
  <si>
    <t>Федеральное казначейство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</si>
  <si>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</si>
  <si>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</si>
  <si>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</si>
  <si>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</si>
  <si>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</si>
  <si>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</si>
  <si>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</si>
  <si>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</si>
  <si>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</si>
  <si>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Федеральная налоговая служба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</si>
  <si>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</si>
  <si>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</si>
  <si>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</si>
  <si>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</si>
  <si>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</si>
  <si>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</si>
  <si>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</si>
  <si>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</si>
  <si>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</si>
  <si>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</si>
  <si>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</si>
  <si>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</si>
  <si>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921</t>
  </si>
  <si>
    <t>Управление культуры администрации города Березники</t>
  </si>
  <si>
    <t>924</t>
  </si>
  <si>
    <t>Финансовое управление администрации города Березники</t>
  </si>
  <si>
    <t>928</t>
  </si>
  <si>
    <t>Управление имущественных и земельных отношений
администрации города Березники</t>
  </si>
  <si>
    <t>934</t>
  </si>
  <si>
    <t>Администрация города Березники</t>
  </si>
  <si>
    <t>948</t>
  </si>
  <si>
    <t>Управление благоустройства администрации города Березники</t>
  </si>
  <si>
    <t>ВСЕГО ДОХОДОВ:</t>
  </si>
  <si>
    <t xml:space="preserve">1 06 01030 10 1000 110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</si>
  <si>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</si>
  <si>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</si>
  <si>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</si>
  <si>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</si>
  <si>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1 06 06043 10 2100 110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</si>
  <si>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</si>
  <si>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</si>
  <si>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</si>
  <si>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</si>
  <si>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</si>
  <si>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2 02 15001 10 0000 151</t>
  </si>
  <si>
    <t>2 02 49999 10 0000 151</t>
  </si>
  <si>
    <t>Дотации бюджетам сельских поселений на выравнивание  бюджетной обеспеченности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</si>
  <si>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</si>
  <si>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</si>
  <si>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</si>
  <si>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</si>
  <si>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</si>
  <si>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</si>
  <si>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1 13 02065 10 0000 130
</t>
  </si>
  <si>
    <t>Доходы, поступающие в порядке возмещения расходов, понесенных в связи с эксплуатацией имущества сельских поселений</t>
  </si>
  <si>
    <t>1 14 02053 10 0000 430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</si>
  <si>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</si>
  <si>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</si>
  <si>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1 13 02995 10 0000 130</t>
  </si>
  <si>
    <t>Прочие доходы от компенсации затрат бюджетов сельских поселений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</si>
  <si>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</si>
  <si>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</si>
  <si>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</si>
  <si>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</si>
  <si>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1 06 01030 10 2100 110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</si>
  <si>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</si>
  <si>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</si>
  <si>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</si>
  <si>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</si>
  <si>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610</t>
  </si>
  <si>
    <t>Администрация Троицкого сельского поселения</t>
  </si>
  <si>
    <t>к решению Березниковской городской Думы</t>
  </si>
  <si>
    <t>Исполнение бюджета Троицкого сельского поселения по кодам классификации доходов бюджета за 2018 год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</si>
  <si>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</si>
  <si>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</si>
  <si>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1 01 02020 01 1000 110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</si>
  <si>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</si>
  <si>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</si>
  <si>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</si>
  <si>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1 16 90050 10 0000 140
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</si>
  <si>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</si>
  <si>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1 06 04011 02 2100 110</t>
  </si>
  <si>
    <t>1 06 06033 10 3000 110</t>
  </si>
  <si>
    <t xml:space="preserve">Приложение 1 </t>
  </si>
  <si>
    <t>Форма Г-1</t>
  </si>
  <si>
    <t>% исполнения от уточненного плана</t>
  </si>
  <si>
    <t>от 29 мая 2019 г. № 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</si>
</sst>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"/>
    <numFmt numFmtId="165" formatCode="0.0"/>
  </numFmts>
  <fonts count="23" x14ac:knownFonts="1">
    <font>
      <sz val="10"/>
      <name val="Arial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7" fillId="0" borderId="0"/>
    <xf numFmtId="0" fontId="18" fillId="0" borderId="0"/>
    <xf numFmtId="44" fontId="20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1" fillId="0" borderId="0" xfId="1" applyFill="1"/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right" vertical="top" wrapText="1"/>
    </xf>
    <xf numFmtId="0" fontId="8" fillId="0" borderId="0" xfId="1" applyFont="1"/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vertical="top" wrapText="1"/>
    </xf>
    <xf numFmtId="164" fontId="11" fillId="0" borderId="5" xfId="0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0" fontId="12" fillId="0" borderId="5" xfId="2" applyFont="1" applyFill="1" applyBorder="1" applyAlignment="1">
      <alignment horizontal="left" vertical="top"/>
    </xf>
    <xf numFmtId="164" fontId="1" fillId="0" borderId="0" xfId="1" applyNumberFormat="1"/>
    <xf numFmtId="0" fontId="11" fillId="0" borderId="5" xfId="0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3" fontId="10" fillId="0" borderId="5" xfId="2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3" fontId="12" fillId="0" borderId="5" xfId="2" applyNumberFormat="1" applyFont="1" applyBorder="1" applyAlignment="1">
      <alignment horizontal="left" vertical="top" wrapText="1"/>
    </xf>
    <xf numFmtId="3" fontId="12" fillId="0" borderId="5" xfId="2" applyNumberFormat="1" applyFont="1" applyBorder="1" applyAlignment="1">
      <alignment horizontal="left" vertical="top"/>
    </xf>
    <xf numFmtId="0" fontId="4" fillId="0" borderId="0" xfId="0" applyFont="1" applyAlignment="1">
      <alignment wrapText="1"/>
    </xf>
    <xf numFmtId="0" fontId="9" fillId="0" borderId="5" xfId="19" applyNumberFormat="1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/>
    </xf>
    <xf numFmtId="0" fontId="9" fillId="0" borderId="5" xfId="0" applyFont="1" applyBorder="1" applyAlignment="1">
      <alignment vertical="top" wrapText="1"/>
    </xf>
    <xf numFmtId="0" fontId="12" fillId="0" borderId="5" xfId="2" applyFont="1" applyBorder="1" applyAlignment="1">
      <alignment horizontal="left" vertical="top"/>
    </xf>
    <xf numFmtId="0" fontId="4" fillId="0" borderId="5" xfId="0" applyFont="1" applyBorder="1" applyAlignment="1">
      <alignment vertical="top" wrapText="1"/>
    </xf>
    <xf numFmtId="3" fontId="21" fillId="0" borderId="5" xfId="2" applyNumberFormat="1" applyFont="1" applyBorder="1" applyAlignment="1">
      <alignment horizontal="left" vertical="top"/>
    </xf>
    <xf numFmtId="0" fontId="11" fillId="0" borderId="5" xfId="0" applyFont="1" applyFill="1" applyBorder="1" applyAlignment="1">
      <alignment horizontal="center" vertical="top" wrapText="1"/>
    </xf>
    <xf numFmtId="164" fontId="9" fillId="0" borderId="5" xfId="2" applyNumberFormat="1" applyFont="1" applyFill="1" applyBorder="1" applyAlignment="1">
      <alignment vertical="top"/>
    </xf>
    <xf numFmtId="164" fontId="4" fillId="0" borderId="5" xfId="2" applyNumberFormat="1" applyFont="1" applyFill="1" applyBorder="1" applyAlignment="1">
      <alignment vertical="top"/>
    </xf>
    <xf numFmtId="49" fontId="4" fillId="0" borderId="5" xfId="0" applyNumberFormat="1" applyFont="1" applyFill="1" applyBorder="1" applyAlignment="1">
      <alignment horizontal="center" vertical="top" wrapText="1"/>
    </xf>
    <xf numFmtId="0" fontId="10" fillId="0" borderId="5" xfId="2" applyFont="1" applyBorder="1" applyAlignment="1">
      <alignment horizontal="left" vertical="top" wrapText="1"/>
    </xf>
    <xf numFmtId="0" fontId="1" fillId="0" borderId="0" xfId="1" applyAlignment="1">
      <alignment horizontal="right"/>
    </xf>
    <xf numFmtId="0" fontId="1" fillId="0" borderId="0" xfId="2" applyFill="1" applyAlignment="1">
      <alignment horizontal="right"/>
    </xf>
    <xf numFmtId="0" fontId="4" fillId="0" borderId="0" xfId="1" applyFont="1" applyAlignment="1">
      <alignment horizontal="right"/>
    </xf>
    <xf numFmtId="0" fontId="22" fillId="0" borderId="5" xfId="1" applyFont="1" applyFill="1" applyBorder="1" applyAlignment="1">
      <alignment horizontal="center"/>
    </xf>
    <xf numFmtId="165" fontId="4" fillId="0" borderId="5" xfId="1" applyNumberFormat="1" applyFont="1" applyBorder="1" applyAlignment="1">
      <alignment vertical="top"/>
    </xf>
    <xf numFmtId="0" fontId="11" fillId="0" borderId="5" xfId="1" applyFont="1" applyBorder="1" applyAlignment="1">
      <alignment vertical="top"/>
    </xf>
    <xf numFmtId="165" fontId="11" fillId="0" borderId="5" xfId="1" applyNumberFormat="1" applyFont="1" applyBorder="1" applyAlignment="1">
      <alignment vertical="top"/>
    </xf>
    <xf numFmtId="49" fontId="5" fillId="0" borderId="5" xfId="0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right"/>
    </xf>
    <xf numFmtId="0" fontId="19" fillId="0" borderId="0" xfId="2" applyFont="1" applyFill="1" applyAlignment="1">
      <alignment horizontal="right" wrapText="1"/>
    </xf>
    <xf numFmtId="0" fontId="3" fillId="0" borderId="0" xfId="1" applyFont="1" applyAlignment="1">
      <alignment horizontal="center" wrapText="1"/>
    </xf>
    <xf numFmtId="0" fontId="4" fillId="0" borderId="1" xfId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20">
    <cellStyle name="Normal" xfId="4"/>
    <cellStyle name="Денежный" xfId="19" builtin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6"/>
    <cellStyle name="Обычный 15" xfId="17"/>
    <cellStyle name="Обычный 16" xfId="18"/>
    <cellStyle name="Обычный 2" xfId="9"/>
    <cellStyle name="Обычный 3" xfId="3"/>
    <cellStyle name="Обычный 4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Обычный_Книга3" xfId="1"/>
    <cellStyle name="Обычный_Покварталь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zoomScale="70" zoomScaleNormal="70" workbookViewId="0">
      <pane xSplit="3" ySplit="11" topLeftCell="D12" activePane="bottomRight" state="frozen"/>
      <selection pane="topRight" activeCell="D1" sqref="D1"/>
      <selection pane="bottomLeft" activeCell="A11" sqref="A11"/>
      <selection pane="bottomRight" activeCell="A61" sqref="A61:XFD61"/>
    </sheetView>
  </sheetViews>
  <sheetFormatPr defaultColWidth="9.140625" defaultRowHeight="12.75" x14ac:dyDescent="0.2"/>
  <cols>
    <col min="1" max="1" width="8.42578125" style="1" customWidth="1"/>
    <col min="2" max="2" width="20" style="1" bestFit="1" customWidth="1"/>
    <col min="3" max="3" width="68.5703125" style="1" customWidth="1"/>
    <col min="4" max="4" width="11.5703125" style="1" bestFit="1" customWidth="1"/>
    <col min="5" max="5" width="12.42578125" style="1" bestFit="1" customWidth="1"/>
    <col min="6" max="6" width="11.42578125" style="1" customWidth="1"/>
    <col min="7" max="7" width="12.7109375" style="1" customWidth="1"/>
    <col min="8" max="16384" width="9.140625" style="1"/>
  </cols>
  <sheetData>
    <row r="1" spans="1:7" ht="15.6" customHeight="1" x14ac:dyDescent="0.25">
      <c r="C1" s="46" t="s">
        <v>100</v>
      </c>
      <c r="D1" s="46"/>
      <c r="E1" s="46"/>
      <c r="F1" s="46"/>
      <c r="G1" s="46"/>
    </row>
    <row r="2" spans="1:7" ht="15.6" customHeight="1" x14ac:dyDescent="0.25">
      <c r="C2" s="46" t="s">
        <v>88</v>
      </c>
      <c r="D2" s="46"/>
      <c r="E2" s="46"/>
      <c r="F2" s="46"/>
      <c r="G2" s="46"/>
    </row>
    <row r="3" spans="1:7" ht="15.6" customHeight="1" x14ac:dyDescent="0.25">
      <c r="C3" s="47" t="s">
        <v>103</v>
      </c>
      <c r="D3" s="47"/>
      <c r="E3" s="47"/>
      <c r="F3" s="47"/>
      <c r="G3" s="47"/>
    </row>
    <row r="4" spans="1:7" ht="15.6" customHeight="1" x14ac:dyDescent="0.2">
      <c r="C4" s="38"/>
      <c r="D4" s="39"/>
      <c r="E4" s="39"/>
      <c r="F4" s="39"/>
      <c r="G4" s="38"/>
    </row>
    <row r="5" spans="1:7" ht="17.45" customHeight="1" x14ac:dyDescent="0.25">
      <c r="C5" s="38"/>
      <c r="D5" s="47" t="s">
        <v>101</v>
      </c>
      <c r="E5" s="47"/>
      <c r="F5" s="47"/>
      <c r="G5" s="47"/>
    </row>
    <row r="6" spans="1:7" ht="48.75" customHeight="1" x14ac:dyDescent="0.3">
      <c r="A6" s="48" t="s">
        <v>89</v>
      </c>
      <c r="B6" s="48"/>
      <c r="C6" s="48"/>
      <c r="D6" s="48"/>
      <c r="E6" s="48"/>
      <c r="F6" s="48"/>
      <c r="G6" s="48"/>
    </row>
    <row r="7" spans="1:7" ht="13.35" customHeight="1" x14ac:dyDescent="0.2">
      <c r="E7" s="49"/>
      <c r="F7" s="50"/>
      <c r="G7" s="40" t="s">
        <v>0</v>
      </c>
    </row>
    <row r="8" spans="1:7" ht="12.75" customHeight="1" x14ac:dyDescent="0.2">
      <c r="A8" s="51" t="s">
        <v>1</v>
      </c>
      <c r="B8" s="52"/>
      <c r="C8" s="55" t="s">
        <v>2</v>
      </c>
      <c r="D8" s="45" t="s">
        <v>3</v>
      </c>
      <c r="E8" s="45" t="s">
        <v>4</v>
      </c>
      <c r="F8" s="45" t="s">
        <v>5</v>
      </c>
      <c r="G8" s="45" t="s">
        <v>102</v>
      </c>
    </row>
    <row r="9" spans="1:7" s="2" customFormat="1" ht="4.5" customHeight="1" x14ac:dyDescent="0.2">
      <c r="A9" s="53"/>
      <c r="B9" s="54"/>
      <c r="C9" s="56"/>
      <c r="D9" s="45"/>
      <c r="E9" s="45"/>
      <c r="F9" s="45"/>
      <c r="G9" s="45"/>
    </row>
    <row r="10" spans="1:7" s="2" customFormat="1" ht="54" customHeight="1" x14ac:dyDescent="0.2">
      <c r="A10" s="3" t="s">
        <v>6</v>
      </c>
      <c r="B10" s="3" t="s">
        <v>7</v>
      </c>
      <c r="C10" s="57"/>
      <c r="D10" s="45"/>
      <c r="E10" s="45"/>
      <c r="F10" s="45"/>
      <c r="G10" s="45"/>
    </row>
    <row r="11" spans="1:7" s="2" customFormat="1" ht="9" customHeight="1" x14ac:dyDescent="0.2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1">
        <v>7</v>
      </c>
    </row>
    <row r="12" spans="1:7" s="8" customFormat="1" ht="24.75" customHeight="1" x14ac:dyDescent="0.2">
      <c r="A12" s="5" t="s">
        <v>15</v>
      </c>
      <c r="B12" s="10"/>
      <c r="C12" s="6" t="s">
        <v>16</v>
      </c>
      <c r="D12" s="7">
        <f t="shared" ref="D12:E12" si="0">D13+D14+D15+D16</f>
        <v>400</v>
      </c>
      <c r="E12" s="7">
        <f t="shared" si="0"/>
        <v>400</v>
      </c>
      <c r="F12" s="7">
        <f>F13+F14+F15+F16</f>
        <v>433</v>
      </c>
      <c r="G12" s="43">
        <f>F12/E12*100</f>
        <v>108.25</v>
      </c>
    </row>
    <row r="13" spans="1:7" ht="57" customHeight="1" x14ac:dyDescent="0.2">
      <c r="A13" s="9" t="s">
        <v>15</v>
      </c>
      <c r="B13" s="10" t="s">
        <v>17</v>
      </c>
      <c r="C13" s="11" t="s">
        <v>18</v>
      </c>
      <c r="D13" s="12">
        <v>150</v>
      </c>
      <c r="E13" s="12">
        <v>150</v>
      </c>
      <c r="F13" s="12">
        <v>192.9</v>
      </c>
      <c r="G13" s="42">
        <f t="shared" ref="G13:G63" si="1">F13/E13*100</f>
        <v>128.6</v>
      </c>
    </row>
    <row r="14" spans="1:7" ht="60" customHeight="1" x14ac:dyDescent="0.2">
      <c r="A14" s="9" t="s">
        <v>15</v>
      </c>
      <c r="B14" s="10" t="s">
        <v>19</v>
      </c>
      <c r="C14" s="11" t="s">
        <v>20</v>
      </c>
      <c r="D14" s="12">
        <v>1</v>
      </c>
      <c r="E14" s="12">
        <v>1</v>
      </c>
      <c r="F14" s="12">
        <v>1.9</v>
      </c>
      <c r="G14" s="42">
        <f t="shared" si="1"/>
        <v>190</v>
      </c>
    </row>
    <row r="15" spans="1:7" ht="56.25" customHeight="1" x14ac:dyDescent="0.2">
      <c r="A15" s="9" t="s">
        <v>15</v>
      </c>
      <c r="B15" s="10" t="s">
        <v>21</v>
      </c>
      <c r="C15" s="11" t="s">
        <v>22</v>
      </c>
      <c r="D15" s="12">
        <v>260</v>
      </c>
      <c r="E15" s="12">
        <v>260</v>
      </c>
      <c r="F15" s="12">
        <v>281.39999999999998</v>
      </c>
      <c r="G15" s="42">
        <f t="shared" si="1"/>
        <v>108.23076923076923</v>
      </c>
    </row>
    <row r="16" spans="1:7" ht="57" customHeight="1" x14ac:dyDescent="0.2">
      <c r="A16" s="9" t="s">
        <v>15</v>
      </c>
      <c r="B16" s="10" t="s">
        <v>23</v>
      </c>
      <c r="C16" s="11" t="s">
        <v>24</v>
      </c>
      <c r="D16" s="12">
        <v>-11</v>
      </c>
      <c r="E16" s="12">
        <v>-11</v>
      </c>
      <c r="F16" s="12">
        <v>-43.2</v>
      </c>
      <c r="G16" s="42">
        <f t="shared" si="1"/>
        <v>392.72727272727275</v>
      </c>
    </row>
    <row r="17" spans="1:7" s="8" customFormat="1" ht="23.25" customHeight="1" x14ac:dyDescent="0.2">
      <c r="A17" s="5" t="s">
        <v>25</v>
      </c>
      <c r="B17" s="10" t="s">
        <v>14</v>
      </c>
      <c r="C17" s="6" t="s">
        <v>26</v>
      </c>
      <c r="D17" s="7">
        <f>SUM(D18:D32)</f>
        <v>5944</v>
      </c>
      <c r="E17" s="7">
        <f>SUM(E18:E32)</f>
        <v>5944</v>
      </c>
      <c r="F17" s="7">
        <f>SUM(F18:F32)</f>
        <v>5502.8000000000011</v>
      </c>
      <c r="G17" s="44">
        <f t="shared" si="1"/>
        <v>92.577388963660852</v>
      </c>
    </row>
    <row r="18" spans="1:7" ht="83.25" customHeight="1" x14ac:dyDescent="0.2">
      <c r="A18" s="9" t="s">
        <v>25</v>
      </c>
      <c r="B18" s="10" t="s">
        <v>27</v>
      </c>
      <c r="C18" s="11" t="s">
        <v>28</v>
      </c>
      <c r="D18" s="12">
        <v>4000</v>
      </c>
      <c r="E18" s="12">
        <v>4000</v>
      </c>
      <c r="F18" s="12">
        <v>4404.3999999999996</v>
      </c>
      <c r="G18" s="42">
        <f t="shared" si="1"/>
        <v>110.11</v>
      </c>
    </row>
    <row r="19" spans="1:7" ht="56.25" customHeight="1" x14ac:dyDescent="0.2">
      <c r="A19" s="9" t="s">
        <v>25</v>
      </c>
      <c r="B19" s="24" t="s">
        <v>90</v>
      </c>
      <c r="C19" s="29" t="s">
        <v>91</v>
      </c>
      <c r="D19" s="34">
        <v>0</v>
      </c>
      <c r="E19" s="34">
        <v>0</v>
      </c>
      <c r="F19" s="34">
        <v>0.1</v>
      </c>
      <c r="G19" s="42"/>
    </row>
    <row r="20" spans="1:7" ht="98.25" customHeight="1" x14ac:dyDescent="0.2">
      <c r="A20" s="9" t="s">
        <v>25</v>
      </c>
      <c r="B20" s="23" t="s">
        <v>92</v>
      </c>
      <c r="C20" s="29" t="s">
        <v>93</v>
      </c>
      <c r="D20" s="34">
        <v>0</v>
      </c>
      <c r="E20" s="34">
        <v>0</v>
      </c>
      <c r="F20" s="34">
        <v>0.2</v>
      </c>
      <c r="G20" s="42"/>
    </row>
    <row r="21" spans="1:7" ht="57.75" customHeight="1" x14ac:dyDescent="0.2">
      <c r="A21" s="9" t="s">
        <v>25</v>
      </c>
      <c r="B21" s="10" t="s">
        <v>29</v>
      </c>
      <c r="C21" s="11" t="s">
        <v>30</v>
      </c>
      <c r="D21" s="12">
        <v>0</v>
      </c>
      <c r="E21" s="12">
        <v>0</v>
      </c>
      <c r="F21" s="12">
        <v>1.2</v>
      </c>
      <c r="G21" s="42"/>
    </row>
    <row r="22" spans="1:7" ht="57.75" customHeight="1" x14ac:dyDescent="0.2">
      <c r="A22" s="9" t="s">
        <v>25</v>
      </c>
      <c r="B22" s="10" t="s">
        <v>31</v>
      </c>
      <c r="C22" s="11" t="s">
        <v>32</v>
      </c>
      <c r="D22" s="12">
        <v>0</v>
      </c>
      <c r="E22" s="12">
        <v>0</v>
      </c>
      <c r="F22" s="12">
        <v>0.6</v>
      </c>
      <c r="G22" s="42"/>
    </row>
    <row r="23" spans="1:7" ht="56.25" customHeight="1" x14ac:dyDescent="0.2">
      <c r="A23" s="9" t="s">
        <v>25</v>
      </c>
      <c r="B23" s="21" t="s">
        <v>50</v>
      </c>
      <c r="C23" s="22" t="s">
        <v>51</v>
      </c>
      <c r="D23" s="12">
        <v>450</v>
      </c>
      <c r="E23" s="12">
        <v>450</v>
      </c>
      <c r="F23" s="12">
        <v>369.1</v>
      </c>
      <c r="G23" s="42">
        <f t="shared" si="1"/>
        <v>82.022222222222226</v>
      </c>
    </row>
    <row r="24" spans="1:7" ht="43.5" customHeight="1" x14ac:dyDescent="0.2">
      <c r="A24" s="9" t="s">
        <v>25</v>
      </c>
      <c r="B24" s="21" t="s">
        <v>81</v>
      </c>
      <c r="C24" s="22" t="s">
        <v>82</v>
      </c>
      <c r="D24" s="12">
        <v>0</v>
      </c>
      <c r="E24" s="12">
        <v>0</v>
      </c>
      <c r="F24" s="12">
        <v>6.6</v>
      </c>
      <c r="G24" s="42"/>
    </row>
    <row r="25" spans="1:7" ht="34.5" customHeight="1" x14ac:dyDescent="0.2">
      <c r="A25" s="9" t="s">
        <v>25</v>
      </c>
      <c r="B25" s="10" t="s">
        <v>33</v>
      </c>
      <c r="C25" s="11" t="s">
        <v>34</v>
      </c>
      <c r="D25" s="12">
        <v>27</v>
      </c>
      <c r="E25" s="12">
        <v>27</v>
      </c>
      <c r="F25" s="12">
        <v>14.7</v>
      </c>
      <c r="G25" s="42">
        <f t="shared" si="1"/>
        <v>54.444444444444443</v>
      </c>
    </row>
    <row r="26" spans="1:7" ht="18" customHeight="1" x14ac:dyDescent="0.2">
      <c r="A26" s="9" t="s">
        <v>25</v>
      </c>
      <c r="B26" s="23" t="s">
        <v>98</v>
      </c>
      <c r="C26" s="15" t="s">
        <v>94</v>
      </c>
      <c r="D26" s="34">
        <v>0</v>
      </c>
      <c r="E26" s="34">
        <v>0</v>
      </c>
      <c r="F26" s="34">
        <v>0.1</v>
      </c>
      <c r="G26" s="42"/>
    </row>
    <row r="27" spans="1:7" ht="29.25" customHeight="1" x14ac:dyDescent="0.2">
      <c r="A27" s="9" t="s">
        <v>25</v>
      </c>
      <c r="B27" s="10" t="s">
        <v>35</v>
      </c>
      <c r="C27" s="11" t="s">
        <v>36</v>
      </c>
      <c r="D27" s="12">
        <v>507</v>
      </c>
      <c r="E27" s="12">
        <v>507</v>
      </c>
      <c r="F27" s="12">
        <v>448.4</v>
      </c>
      <c r="G27" s="42">
        <f t="shared" si="1"/>
        <v>88.441814595660745</v>
      </c>
    </row>
    <row r="28" spans="1:7" ht="19.5" customHeight="1" x14ac:dyDescent="0.2">
      <c r="A28" s="9" t="s">
        <v>25</v>
      </c>
      <c r="B28" s="10" t="s">
        <v>37</v>
      </c>
      <c r="C28" s="11" t="s">
        <v>38</v>
      </c>
      <c r="D28" s="12">
        <v>0</v>
      </c>
      <c r="E28" s="12">
        <v>0</v>
      </c>
      <c r="F28" s="12">
        <v>6</v>
      </c>
      <c r="G28" s="42"/>
    </row>
    <row r="29" spans="1:7" ht="54.75" customHeight="1" x14ac:dyDescent="0.2">
      <c r="A29" s="9" t="s">
        <v>25</v>
      </c>
      <c r="B29" s="23" t="s">
        <v>52</v>
      </c>
      <c r="C29" s="26" t="s">
        <v>53</v>
      </c>
      <c r="D29" s="12">
        <v>260</v>
      </c>
      <c r="E29" s="12">
        <v>260</v>
      </c>
      <c r="F29" s="12">
        <v>153.1</v>
      </c>
      <c r="G29" s="42">
        <f t="shared" si="1"/>
        <v>58.88461538461538</v>
      </c>
    </row>
    <row r="30" spans="1:7" ht="58.5" customHeight="1" x14ac:dyDescent="0.2">
      <c r="A30" s="9" t="s">
        <v>25</v>
      </c>
      <c r="B30" s="23" t="s">
        <v>99</v>
      </c>
      <c r="C30" s="15" t="s">
        <v>95</v>
      </c>
      <c r="D30" s="35">
        <v>0</v>
      </c>
      <c r="E30" s="35">
        <v>0</v>
      </c>
      <c r="F30" s="35">
        <v>0.3</v>
      </c>
      <c r="G30" s="42"/>
    </row>
    <row r="31" spans="1:7" ht="56.25" customHeight="1" x14ac:dyDescent="0.2">
      <c r="A31" s="9" t="s">
        <v>25</v>
      </c>
      <c r="B31" s="24" t="s">
        <v>54</v>
      </c>
      <c r="C31" s="25" t="s">
        <v>83</v>
      </c>
      <c r="D31" s="12">
        <v>700</v>
      </c>
      <c r="E31" s="12">
        <v>700</v>
      </c>
      <c r="F31" s="12">
        <v>98.8</v>
      </c>
      <c r="G31" s="42">
        <f t="shared" si="1"/>
        <v>14.114285714285712</v>
      </c>
    </row>
    <row r="32" spans="1:7" ht="45.75" customHeight="1" x14ac:dyDescent="0.2">
      <c r="A32" s="9" t="s">
        <v>25</v>
      </c>
      <c r="B32" s="24" t="s">
        <v>55</v>
      </c>
      <c r="C32" s="15" t="s">
        <v>84</v>
      </c>
      <c r="D32" s="12">
        <v>0</v>
      </c>
      <c r="E32" s="12">
        <v>0</v>
      </c>
      <c r="F32" s="12">
        <v>-0.8</v>
      </c>
      <c r="G32" s="42"/>
    </row>
    <row r="33" spans="1:7" ht="25.5" customHeight="1" x14ac:dyDescent="0.2">
      <c r="A33" s="16" t="s">
        <v>86</v>
      </c>
      <c r="B33" s="32"/>
      <c r="C33" s="33" t="s">
        <v>87</v>
      </c>
      <c r="D33" s="14">
        <f>SUM(D34:D41)</f>
        <v>8448.6</v>
      </c>
      <c r="E33" s="14">
        <f t="shared" ref="E33:F33" si="2">SUM(E34:E41)</f>
        <v>0</v>
      </c>
      <c r="F33" s="14">
        <f t="shared" si="2"/>
        <v>0</v>
      </c>
      <c r="G33" s="42"/>
    </row>
    <row r="34" spans="1:7" ht="44.25" customHeight="1" x14ac:dyDescent="0.2">
      <c r="A34" s="9" t="s">
        <v>86</v>
      </c>
      <c r="B34" s="24" t="s">
        <v>64</v>
      </c>
      <c r="C34" s="29" t="s">
        <v>65</v>
      </c>
      <c r="D34" s="12">
        <v>525.9</v>
      </c>
      <c r="E34" s="12">
        <v>0</v>
      </c>
      <c r="F34" s="12">
        <v>0</v>
      </c>
      <c r="G34" s="42"/>
    </row>
    <row r="35" spans="1:7" ht="55.5" customHeight="1" x14ac:dyDescent="0.2">
      <c r="A35" s="9" t="s">
        <v>86</v>
      </c>
      <c r="B35" s="17" t="s">
        <v>68</v>
      </c>
      <c r="C35" s="13" t="s">
        <v>69</v>
      </c>
      <c r="D35" s="12">
        <v>60</v>
      </c>
      <c r="E35" s="12">
        <v>0</v>
      </c>
      <c r="F35" s="12">
        <v>0</v>
      </c>
      <c r="G35" s="42"/>
    </row>
    <row r="36" spans="1:7" ht="27.75" customHeight="1" x14ac:dyDescent="0.2">
      <c r="A36" s="9" t="s">
        <v>86</v>
      </c>
      <c r="B36" s="10" t="s">
        <v>56</v>
      </c>
      <c r="C36" s="29" t="s">
        <v>57</v>
      </c>
      <c r="D36" s="12">
        <v>540</v>
      </c>
      <c r="E36" s="12">
        <v>0</v>
      </c>
      <c r="F36" s="12">
        <v>0</v>
      </c>
      <c r="G36" s="42"/>
    </row>
    <row r="37" spans="1:7" ht="43.5" customHeight="1" x14ac:dyDescent="0.2">
      <c r="A37" s="9" t="s">
        <v>86</v>
      </c>
      <c r="B37" s="28" t="s">
        <v>74</v>
      </c>
      <c r="C37" s="22" t="s">
        <v>85</v>
      </c>
      <c r="D37" s="12">
        <v>395.9</v>
      </c>
      <c r="E37" s="12">
        <v>0</v>
      </c>
      <c r="F37" s="12">
        <v>0</v>
      </c>
      <c r="G37" s="42"/>
    </row>
    <row r="38" spans="1:7" ht="27.75" customHeight="1" x14ac:dyDescent="0.2">
      <c r="A38" s="9" t="s">
        <v>86</v>
      </c>
      <c r="B38" s="28" t="s">
        <v>61</v>
      </c>
      <c r="C38" s="29" t="s">
        <v>63</v>
      </c>
      <c r="D38" s="12">
        <v>1094.8</v>
      </c>
      <c r="E38" s="12">
        <v>0</v>
      </c>
      <c r="F38" s="12">
        <v>0</v>
      </c>
      <c r="G38" s="42"/>
    </row>
    <row r="39" spans="1:7" ht="30" customHeight="1" x14ac:dyDescent="0.2">
      <c r="A39" s="9" t="s">
        <v>86</v>
      </c>
      <c r="B39" s="30" t="s">
        <v>58</v>
      </c>
      <c r="C39" s="27" t="s">
        <v>59</v>
      </c>
      <c r="D39" s="12">
        <v>215</v>
      </c>
      <c r="E39" s="12">
        <v>0</v>
      </c>
      <c r="F39" s="12">
        <v>0</v>
      </c>
      <c r="G39" s="42"/>
    </row>
    <row r="40" spans="1:7" ht="31.5" customHeight="1" x14ac:dyDescent="0.2">
      <c r="A40" s="9" t="s">
        <v>86</v>
      </c>
      <c r="B40" s="28" t="s">
        <v>77</v>
      </c>
      <c r="C40" s="29" t="s">
        <v>78</v>
      </c>
      <c r="D40" s="12">
        <v>197.7</v>
      </c>
      <c r="E40" s="12">
        <v>0</v>
      </c>
      <c r="F40" s="12">
        <v>0</v>
      </c>
      <c r="G40" s="42"/>
    </row>
    <row r="41" spans="1:7" ht="20.25" customHeight="1" x14ac:dyDescent="0.2">
      <c r="A41" s="9" t="s">
        <v>86</v>
      </c>
      <c r="B41" s="28" t="s">
        <v>62</v>
      </c>
      <c r="C41" s="22" t="s">
        <v>60</v>
      </c>
      <c r="D41" s="12">
        <v>5419.3</v>
      </c>
      <c r="E41" s="12">
        <v>0</v>
      </c>
      <c r="F41" s="12">
        <v>0</v>
      </c>
      <c r="G41" s="42"/>
    </row>
    <row r="42" spans="1:7" s="8" customFormat="1" ht="27" customHeight="1" x14ac:dyDescent="0.2">
      <c r="A42" s="5" t="s">
        <v>39</v>
      </c>
      <c r="B42" s="10" t="s">
        <v>14</v>
      </c>
      <c r="C42" s="6" t="s">
        <v>40</v>
      </c>
      <c r="D42" s="7">
        <f>SUM(D43:D43)</f>
        <v>0</v>
      </c>
      <c r="E42" s="7">
        <f>SUM(E43:E44)</f>
        <v>640.5</v>
      </c>
      <c r="F42" s="7">
        <f t="shared" ref="F42" si="3">SUM(F43:F44)</f>
        <v>232.7</v>
      </c>
      <c r="G42" s="44">
        <f t="shared" si="1"/>
        <v>36.330991412958625</v>
      </c>
    </row>
    <row r="43" spans="1:7" ht="30.75" customHeight="1" x14ac:dyDescent="0.2">
      <c r="A43" s="9" t="s">
        <v>39</v>
      </c>
      <c r="B43" s="10" t="s">
        <v>56</v>
      </c>
      <c r="C43" s="29" t="s">
        <v>57</v>
      </c>
      <c r="D43" s="12">
        <v>0</v>
      </c>
      <c r="E43" s="12">
        <v>540</v>
      </c>
      <c r="F43" s="12">
        <v>132.19999999999999</v>
      </c>
      <c r="G43" s="42">
        <f t="shared" si="1"/>
        <v>24.481481481481477</v>
      </c>
    </row>
    <row r="44" spans="1:7" ht="30.75" customHeight="1" x14ac:dyDescent="0.2">
      <c r="A44" s="9" t="s">
        <v>39</v>
      </c>
      <c r="B44" s="30" t="s">
        <v>58</v>
      </c>
      <c r="C44" s="27" t="s">
        <v>59</v>
      </c>
      <c r="D44" s="12">
        <v>0</v>
      </c>
      <c r="E44" s="12">
        <v>100.5</v>
      </c>
      <c r="F44" s="12">
        <v>100.5</v>
      </c>
      <c r="G44" s="42">
        <f t="shared" si="1"/>
        <v>100</v>
      </c>
    </row>
    <row r="45" spans="1:7" s="8" customFormat="1" ht="21" customHeight="1" x14ac:dyDescent="0.2">
      <c r="A45" s="5" t="s">
        <v>41</v>
      </c>
      <c r="B45" s="10" t="s">
        <v>14</v>
      </c>
      <c r="C45" s="6" t="s">
        <v>42</v>
      </c>
      <c r="D45" s="7">
        <f>SUM(D46:D47)</f>
        <v>0</v>
      </c>
      <c r="E45" s="7">
        <f>SUM(E46:E47)</f>
        <v>12401</v>
      </c>
      <c r="F45" s="7">
        <f>SUM(F46:F47)</f>
        <v>11584.199999999999</v>
      </c>
      <c r="G45" s="44">
        <f t="shared" si="1"/>
        <v>93.413434400451564</v>
      </c>
    </row>
    <row r="46" spans="1:7" ht="32.25" customHeight="1" x14ac:dyDescent="0.2">
      <c r="A46" s="9" t="s">
        <v>41</v>
      </c>
      <c r="B46" s="28" t="s">
        <v>61</v>
      </c>
      <c r="C46" s="29" t="s">
        <v>63</v>
      </c>
      <c r="D46" s="12">
        <v>0</v>
      </c>
      <c r="E46" s="12">
        <v>1094.8</v>
      </c>
      <c r="F46" s="12">
        <v>957.8</v>
      </c>
      <c r="G46" s="42">
        <f t="shared" si="1"/>
        <v>87.486298867373037</v>
      </c>
    </row>
    <row r="47" spans="1:7" ht="21.75" customHeight="1" x14ac:dyDescent="0.2">
      <c r="A47" s="9" t="s">
        <v>41</v>
      </c>
      <c r="B47" s="28" t="s">
        <v>62</v>
      </c>
      <c r="C47" s="22" t="s">
        <v>60</v>
      </c>
      <c r="D47" s="12">
        <v>0</v>
      </c>
      <c r="E47" s="12">
        <v>11306.2</v>
      </c>
      <c r="F47" s="12">
        <v>10626.4</v>
      </c>
      <c r="G47" s="42">
        <f t="shared" si="1"/>
        <v>93.987369761723656</v>
      </c>
    </row>
    <row r="48" spans="1:7" s="8" customFormat="1" ht="29.25" customHeight="1" x14ac:dyDescent="0.2">
      <c r="A48" s="5" t="s">
        <v>43</v>
      </c>
      <c r="B48" s="10" t="s">
        <v>14</v>
      </c>
      <c r="C48" s="6" t="s">
        <v>44</v>
      </c>
      <c r="D48" s="7">
        <f>SUM(D49:D55)</f>
        <v>0</v>
      </c>
      <c r="E48" s="7">
        <f>SUM(E49:E55)</f>
        <v>981.8</v>
      </c>
      <c r="F48" s="7">
        <f>SUM(F49:F55)</f>
        <v>687.4</v>
      </c>
      <c r="G48" s="44">
        <f t="shared" si="1"/>
        <v>70.014259523324512</v>
      </c>
    </row>
    <row r="49" spans="1:7" ht="43.5" customHeight="1" x14ac:dyDescent="0.2">
      <c r="A49" s="9" t="s">
        <v>43</v>
      </c>
      <c r="B49" s="24" t="s">
        <v>64</v>
      </c>
      <c r="C49" s="29" t="s">
        <v>65</v>
      </c>
      <c r="D49" s="12">
        <v>0</v>
      </c>
      <c r="E49" s="12">
        <v>525.9</v>
      </c>
      <c r="F49" s="12">
        <v>496.8</v>
      </c>
      <c r="G49" s="42">
        <f t="shared" si="1"/>
        <v>94.466628636622943</v>
      </c>
    </row>
    <row r="50" spans="1:7" ht="68.25" customHeight="1" x14ac:dyDescent="0.2">
      <c r="A50" s="9" t="s">
        <v>43</v>
      </c>
      <c r="B50" s="24" t="s">
        <v>66</v>
      </c>
      <c r="C50" s="29" t="s">
        <v>67</v>
      </c>
      <c r="D50" s="12">
        <v>0</v>
      </c>
      <c r="E50" s="12">
        <v>0</v>
      </c>
      <c r="F50" s="12">
        <v>11.5</v>
      </c>
      <c r="G50" s="42"/>
    </row>
    <row r="51" spans="1:7" ht="57.75" customHeight="1" x14ac:dyDescent="0.2">
      <c r="A51" s="9" t="s">
        <v>43</v>
      </c>
      <c r="B51" s="17" t="s">
        <v>68</v>
      </c>
      <c r="C51" s="13" t="s">
        <v>69</v>
      </c>
      <c r="D51" s="12">
        <v>0</v>
      </c>
      <c r="E51" s="12">
        <v>60</v>
      </c>
      <c r="F51" s="12">
        <v>101.7</v>
      </c>
      <c r="G51" s="42">
        <f t="shared" si="1"/>
        <v>169.5</v>
      </c>
    </row>
    <row r="52" spans="1:7" ht="31.5" customHeight="1" x14ac:dyDescent="0.2">
      <c r="A52" s="9" t="s">
        <v>43</v>
      </c>
      <c r="B52" s="21" t="s">
        <v>70</v>
      </c>
      <c r="C52" s="31" t="s">
        <v>71</v>
      </c>
      <c r="D52" s="12">
        <v>0</v>
      </c>
      <c r="E52" s="12">
        <v>0</v>
      </c>
      <c r="F52" s="12">
        <v>13.5</v>
      </c>
      <c r="G52" s="42"/>
    </row>
    <row r="53" spans="1:7" ht="19.5" customHeight="1" x14ac:dyDescent="0.2">
      <c r="A53" s="9" t="s">
        <v>43</v>
      </c>
      <c r="B53" s="24" t="s">
        <v>75</v>
      </c>
      <c r="C53" s="29" t="s">
        <v>76</v>
      </c>
      <c r="D53" s="34">
        <v>0</v>
      </c>
      <c r="E53" s="34">
        <v>0</v>
      </c>
      <c r="F53" s="12">
        <v>48.9</v>
      </c>
      <c r="G53" s="42"/>
    </row>
    <row r="54" spans="1:7" ht="63.75" x14ac:dyDescent="0.2">
      <c r="A54" s="9" t="s">
        <v>43</v>
      </c>
      <c r="B54" s="10" t="s">
        <v>72</v>
      </c>
      <c r="C54" s="11" t="s">
        <v>73</v>
      </c>
      <c r="D54" s="12">
        <v>0</v>
      </c>
      <c r="E54" s="12">
        <v>0</v>
      </c>
      <c r="F54" s="12">
        <v>15</v>
      </c>
      <c r="G54" s="42"/>
    </row>
    <row r="55" spans="1:7" ht="43.5" customHeight="1" x14ac:dyDescent="0.2">
      <c r="A55" s="9" t="s">
        <v>43</v>
      </c>
      <c r="B55" s="28" t="s">
        <v>74</v>
      </c>
      <c r="C55" s="22" t="s">
        <v>85</v>
      </c>
      <c r="D55" s="12">
        <v>0</v>
      </c>
      <c r="E55" s="12">
        <v>395.9</v>
      </c>
      <c r="F55" s="12">
        <v>0</v>
      </c>
      <c r="G55" s="42">
        <f t="shared" si="1"/>
        <v>0</v>
      </c>
    </row>
    <row r="56" spans="1:7" s="8" customFormat="1" ht="22.5" customHeight="1" x14ac:dyDescent="0.2">
      <c r="A56" s="5" t="s">
        <v>45</v>
      </c>
      <c r="B56" s="10" t="s">
        <v>14</v>
      </c>
      <c r="C56" s="6" t="s">
        <v>46</v>
      </c>
      <c r="D56" s="7">
        <f>SUM(D57:D58)</f>
        <v>0</v>
      </c>
      <c r="E56" s="7">
        <f>SUM(E57:E58)</f>
        <v>203.5</v>
      </c>
      <c r="F56" s="7">
        <f>SUM(F57:F58)</f>
        <v>273.3</v>
      </c>
      <c r="G56" s="44">
        <f t="shared" si="1"/>
        <v>134.29975429975431</v>
      </c>
    </row>
    <row r="57" spans="1:7" ht="21" customHeight="1" x14ac:dyDescent="0.2">
      <c r="A57" s="9" t="s">
        <v>45</v>
      </c>
      <c r="B57" s="10" t="s">
        <v>75</v>
      </c>
      <c r="C57" s="11" t="s">
        <v>76</v>
      </c>
      <c r="D57" s="12">
        <v>0</v>
      </c>
      <c r="E57" s="12">
        <v>0</v>
      </c>
      <c r="F57" s="12">
        <v>69.8</v>
      </c>
      <c r="G57" s="42"/>
    </row>
    <row r="58" spans="1:7" ht="30.75" customHeight="1" x14ac:dyDescent="0.2">
      <c r="A58" s="9" t="s">
        <v>45</v>
      </c>
      <c r="B58" s="28" t="s">
        <v>77</v>
      </c>
      <c r="C58" s="29" t="s">
        <v>78</v>
      </c>
      <c r="D58" s="12">
        <v>0</v>
      </c>
      <c r="E58" s="12">
        <v>203.5</v>
      </c>
      <c r="F58" s="12">
        <v>203.5</v>
      </c>
      <c r="G58" s="42">
        <f t="shared" si="1"/>
        <v>100</v>
      </c>
    </row>
    <row r="59" spans="1:7" s="8" customFormat="1" ht="23.25" customHeight="1" x14ac:dyDescent="0.2">
      <c r="A59" s="5" t="s">
        <v>47</v>
      </c>
      <c r="B59" s="10" t="s">
        <v>14</v>
      </c>
      <c r="C59" s="6" t="s">
        <v>48</v>
      </c>
      <c r="D59" s="7">
        <f>SUM(D61:D62)</f>
        <v>0</v>
      </c>
      <c r="E59" s="7">
        <f>SUM(E61:E62)</f>
        <v>728.9</v>
      </c>
      <c r="F59" s="7">
        <f>SUM(F60:F62)</f>
        <v>741.8</v>
      </c>
      <c r="G59" s="44">
        <f t="shared" si="1"/>
        <v>101.76979009466318</v>
      </c>
    </row>
    <row r="60" spans="1:7" s="8" customFormat="1" ht="30" customHeight="1" x14ac:dyDescent="0.2">
      <c r="A60" s="36" t="s">
        <v>47</v>
      </c>
      <c r="B60" s="37" t="s">
        <v>96</v>
      </c>
      <c r="C60" s="22" t="s">
        <v>97</v>
      </c>
      <c r="D60" s="34">
        <v>0</v>
      </c>
      <c r="E60" s="34">
        <v>0</v>
      </c>
      <c r="F60" s="34">
        <v>12.9</v>
      </c>
      <c r="G60" s="42"/>
    </row>
    <row r="61" spans="1:7" ht="61.5" customHeight="1" x14ac:dyDescent="0.2">
      <c r="A61" s="9" t="s">
        <v>47</v>
      </c>
      <c r="B61" s="24" t="s">
        <v>79</v>
      </c>
      <c r="C61" s="29" t="s">
        <v>80</v>
      </c>
      <c r="D61" s="12">
        <v>0</v>
      </c>
      <c r="E61" s="12">
        <v>614.4</v>
      </c>
      <c r="F61" s="12">
        <v>614.4</v>
      </c>
      <c r="G61" s="42">
        <f t="shared" si="1"/>
        <v>100</v>
      </c>
    </row>
    <row r="62" spans="1:7" ht="33.75" customHeight="1" x14ac:dyDescent="0.2">
      <c r="A62" s="9" t="s">
        <v>47</v>
      </c>
      <c r="B62" s="10" t="s">
        <v>58</v>
      </c>
      <c r="C62" s="11" t="s">
        <v>59</v>
      </c>
      <c r="D62" s="12">
        <v>0</v>
      </c>
      <c r="E62" s="12">
        <v>114.5</v>
      </c>
      <c r="F62" s="12">
        <v>114.5</v>
      </c>
      <c r="G62" s="42">
        <f t="shared" si="1"/>
        <v>100</v>
      </c>
    </row>
    <row r="63" spans="1:7" ht="21" customHeight="1" x14ac:dyDescent="0.2">
      <c r="A63" s="16" t="s">
        <v>14</v>
      </c>
      <c r="B63" s="19"/>
      <c r="C63" s="19" t="s">
        <v>49</v>
      </c>
      <c r="D63" s="14">
        <f>D17+D42+D45+D48+D56+D59+D12+D33</f>
        <v>14792.6</v>
      </c>
      <c r="E63" s="14">
        <f>E17+E42+E45+E48+E56+E59+E12</f>
        <v>21299.7</v>
      </c>
      <c r="F63" s="14">
        <f>F17+F42+F45+F48+F56+F59+F12</f>
        <v>19455.2</v>
      </c>
      <c r="G63" s="44">
        <f t="shared" si="1"/>
        <v>91.340253618595568</v>
      </c>
    </row>
    <row r="64" spans="1:7" x14ac:dyDescent="0.2">
      <c r="A64" s="20"/>
    </row>
    <row r="65" spans="1:6" x14ac:dyDescent="0.2">
      <c r="A65" s="20"/>
      <c r="F65" s="18"/>
    </row>
    <row r="66" spans="1:6" x14ac:dyDescent="0.2">
      <c r="A66" s="20"/>
    </row>
    <row r="67" spans="1:6" x14ac:dyDescent="0.2">
      <c r="A67" s="20"/>
    </row>
    <row r="68" spans="1:6" x14ac:dyDescent="0.2">
      <c r="A68" s="20"/>
    </row>
    <row r="69" spans="1:6" x14ac:dyDescent="0.2">
      <c r="A69" s="20"/>
    </row>
    <row r="70" spans="1:6" x14ac:dyDescent="0.2">
      <c r="A70" s="20"/>
    </row>
    <row r="71" spans="1:6" x14ac:dyDescent="0.2">
      <c r="A71" s="20"/>
    </row>
    <row r="72" spans="1:6" x14ac:dyDescent="0.2">
      <c r="A72" s="20"/>
    </row>
    <row r="73" spans="1:6" x14ac:dyDescent="0.2">
      <c r="A73" s="20"/>
    </row>
    <row r="74" spans="1:6" x14ac:dyDescent="0.2">
      <c r="A74" s="20"/>
    </row>
    <row r="75" spans="1:6" x14ac:dyDescent="0.2">
      <c r="A75" s="20"/>
    </row>
    <row r="76" spans="1:6" x14ac:dyDescent="0.2">
      <c r="A76" s="20"/>
    </row>
    <row r="77" spans="1:6" x14ac:dyDescent="0.2">
      <c r="A77" s="20"/>
    </row>
    <row r="78" spans="1:6" x14ac:dyDescent="0.2">
      <c r="A78" s="20"/>
    </row>
    <row r="79" spans="1:6" x14ac:dyDescent="0.2">
      <c r="A79" s="20"/>
    </row>
    <row r="80" spans="1:6" x14ac:dyDescent="0.2">
      <c r="A80" s="20"/>
    </row>
    <row r="81" spans="1:1" x14ac:dyDescent="0.2">
      <c r="A81" s="20"/>
    </row>
    <row r="82" spans="1:1" x14ac:dyDescent="0.2">
      <c r="A82" s="20"/>
    </row>
    <row r="83" spans="1:1" x14ac:dyDescent="0.2">
      <c r="A83" s="20"/>
    </row>
    <row r="84" spans="1:1" x14ac:dyDescent="0.2">
      <c r="A84" s="20"/>
    </row>
    <row r="85" spans="1:1" x14ac:dyDescent="0.2">
      <c r="A85" s="20"/>
    </row>
    <row r="86" spans="1:1" x14ac:dyDescent="0.2">
      <c r="A86" s="20"/>
    </row>
    <row r="87" spans="1:1" x14ac:dyDescent="0.2">
      <c r="A87" s="20"/>
    </row>
    <row r="88" spans="1:1" x14ac:dyDescent="0.2">
      <c r="A88" s="20"/>
    </row>
    <row r="89" spans="1:1" x14ac:dyDescent="0.2">
      <c r="A89" s="20"/>
    </row>
    <row r="90" spans="1:1" x14ac:dyDescent="0.2">
      <c r="A90" s="20"/>
    </row>
    <row r="91" spans="1:1" x14ac:dyDescent="0.2">
      <c r="A91" s="20"/>
    </row>
    <row r="92" spans="1:1" x14ac:dyDescent="0.2">
      <c r="A92" s="20"/>
    </row>
    <row r="93" spans="1:1" x14ac:dyDescent="0.2">
      <c r="A93" s="20"/>
    </row>
    <row r="94" spans="1:1" x14ac:dyDescent="0.2">
      <c r="A94" s="20"/>
    </row>
    <row r="95" spans="1:1" x14ac:dyDescent="0.2">
      <c r="A95" s="20"/>
    </row>
    <row r="96" spans="1:1" x14ac:dyDescent="0.2">
      <c r="A96" s="20"/>
    </row>
    <row r="97" spans="1:1" x14ac:dyDescent="0.2">
      <c r="A97" s="20"/>
    </row>
    <row r="98" spans="1:1" x14ac:dyDescent="0.2">
      <c r="A98" s="20"/>
    </row>
    <row r="99" spans="1:1" x14ac:dyDescent="0.2">
      <c r="A99" s="20"/>
    </row>
    <row r="100" spans="1:1" x14ac:dyDescent="0.2">
      <c r="A100" s="20"/>
    </row>
    <row r="101" spans="1:1" x14ac:dyDescent="0.2">
      <c r="A101" s="20"/>
    </row>
    <row r="102" spans="1:1" x14ac:dyDescent="0.2">
      <c r="A102" s="20"/>
    </row>
    <row r="103" spans="1:1" x14ac:dyDescent="0.2">
      <c r="A103" s="20"/>
    </row>
    <row r="104" spans="1:1" x14ac:dyDescent="0.2">
      <c r="A104" s="20"/>
    </row>
    <row r="105" spans="1:1" x14ac:dyDescent="0.2">
      <c r="A105" s="20"/>
    </row>
    <row r="106" spans="1:1" x14ac:dyDescent="0.2">
      <c r="A106" s="20"/>
    </row>
    <row r="107" spans="1:1" x14ac:dyDescent="0.2">
      <c r="A107" s="20"/>
    </row>
    <row r="108" spans="1:1" x14ac:dyDescent="0.2">
      <c r="A108" s="20"/>
    </row>
  </sheetData>
  <autoFilter ref="A10:B63"/>
  <mergeCells count="12">
    <mergeCell ref="G8:G10"/>
    <mergeCell ref="C1:G1"/>
    <mergeCell ref="C2:G2"/>
    <mergeCell ref="C3:G3"/>
    <mergeCell ref="D5:G5"/>
    <mergeCell ref="A6:G6"/>
    <mergeCell ref="E7:F7"/>
    <mergeCell ref="A8:B9"/>
    <mergeCell ref="C8:C10"/>
    <mergeCell ref="D8:D10"/>
    <mergeCell ref="E8:E10"/>
    <mergeCell ref="F8:F10"/>
  </mergeCells>
  <pageMargins left="0.39370078740157483" right="0.19685039370078741" top="0.59055118110236227" bottom="0.19685039370078741" header="0" footer="0"/>
  <pageSetup paperSize="9" scale="99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Г-1</vt:lpstr>
      <vt:lpstr>'Форма Г-1'!Заголовки_для_печати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3202</cp:lastModifiedBy>
  <cp:lastPrinted>2019-03-26T03:55:30Z</cp:lastPrinted>
  <dcterms:created xsi:type="dcterms:W3CDTF">2018-04-25T11:47:13Z</dcterms:created>
  <dcterms:modified xsi:type="dcterms:W3CDTF">2019-05-29T10:05:31Z</dcterms:modified>
</cp:coreProperties>
</file>