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480" windowHeight="11010" activeTab="0"/>
  </bookViews>
  <sheets>
    <sheet name="ДФ 2019 " sheetId="1" r:id="rId1"/>
  </sheets>
  <definedNames>
    <definedName name="_xlnm.Print_Titles" localSheetId="0">'ДФ 2019 '!$11:$12</definedName>
  </definedNames>
  <calcPr fullCalcOnLoad="1"/>
</workbook>
</file>

<file path=xl/sharedStrings.xml><?xml version="1.0" encoding="utf-8"?>
<sst xmlns="http://schemas.openxmlformats.org/spreadsheetml/2006/main" count="76" uniqueCount="59">
  <si>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</si>
  <si>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</si>
  <si>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</si>
  <si>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</si>
  <si>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</si>
  <si>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</si>
  <si>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</si>
  <si>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</si>
  <si>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к решению Березниковской городской Думы</t>
  </si>
  <si>
    <t>Сумма</t>
  </si>
  <si>
    <t>1.1.</t>
  </si>
  <si>
    <t>1.1.1.</t>
  </si>
  <si>
    <t>1.1.3.</t>
  </si>
  <si>
    <t>ВСЕГО</t>
  </si>
  <si>
    <t>1.1.2.</t>
  </si>
  <si>
    <t>Наименование муниципальной программы, направления расходов</t>
  </si>
  <si>
    <t>3</t>
  </si>
  <si>
    <t>Содержание автомобильных дорог</t>
  </si>
  <si>
    <t>3.</t>
  </si>
  <si>
    <t>3.1.</t>
  </si>
  <si>
    <t xml:space="preserve">Ремонт автомобильных дорог </t>
  </si>
  <si>
    <t>Капитальный ремонт автомобильных дорог</t>
  </si>
  <si>
    <t>Реконструкция ул. Новосодовая от Чуртанского шоссе до поворота на мост через р. Кама</t>
  </si>
  <si>
    <t>2.1.1.1.</t>
  </si>
  <si>
    <t>2.1.1.2.</t>
  </si>
  <si>
    <t>Строительство объекта "Межквартальная инженерная и дорожно-транспортная инфраструктура кварталов № 6, 10, 15, 16 многоквартирных жилых домов в Правобережной части г.Березники." 3 этап строительства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</si>
  <si>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(местный бюджет)</t>
  </si>
  <si>
    <t>Обеспечение деятельности (оказание услуг, выполнение работ) муниципальных учреждений (организаций)</t>
  </si>
  <si>
    <t xml:space="preserve">Распределение средств                                                                                                                             муниципального дорожного фонда                                                       муниципального образования "Город Березники"                                                         на 2019 год                                              </t>
  </si>
  <si>
    <t>Базовый объем  муниципального дорожного фонда муниципального образования "Город Березники"</t>
  </si>
  <si>
    <t>Иные расходы, не включаемые в  базовый объем  муниципального дорожного фонда муниципального образования "Город Березники"</t>
  </si>
  <si>
    <t>Муниципальная программа  "Комплексное благоустройство территории"</t>
  </si>
  <si>
    <t>2.1.1.3.</t>
  </si>
  <si>
    <t xml:space="preserve">Приложение 11 </t>
  </si>
  <si>
    <t>от 14 декабря 2018 г. № 506</t>
  </si>
  <si>
    <t>1.1.4.</t>
  </si>
  <si>
    <t xml:space="preserve">Капитальный 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</si>
  <si>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(краевой бюджет)</t>
  </si>
  <si>
    <t>2.1.2.1.</t>
  </si>
  <si>
    <t>2.1.2.2.</t>
  </si>
  <si>
    <t>2.1.3.</t>
  </si>
  <si>
    <t>Мероприятия, обеспечивающие функционирование и развитие учреждений</t>
  </si>
  <si>
    <t>1.1.4.1.</t>
  </si>
  <si>
    <t>1.1.5.</t>
  </si>
  <si>
    <t>Строительство объекта "Межквартальная дорожно-транспортная инфраструктура кварталов № 6, 10, 15, 16 многоквартирных жилых домов в Правобережной части г.Березники"</t>
  </si>
  <si>
    <t>Строительство ул. Большевистская от ул. Мира до ул. 30 лет Победы</t>
  </si>
  <si>
    <t>Строительство автодороги от перекрестка улиц 8 Марта - Ивачева в г.Усолье до ул.Ивана Дощеникова в г.Березники</t>
  </si>
  <si>
    <t>2.1.4.</t>
  </si>
  <si>
    <t>2.1.5.</t>
  </si>
  <si>
    <t>2.1.6.</t>
  </si>
  <si>
    <t>2.1.7.</t>
  </si>
  <si>
    <t>1.1.5.1.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</si>
  <si>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(местный бюджет)</t>
  </si>
  <si>
    <t>1.1.6.</t>
  </si>
  <si>
    <t>2.1.3.1.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</si>
  <si>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(краевой бюджет)</t>
  </si>
  <si>
    <t>2.1.8.</t>
  </si>
  <si>
    <t>Приложение 3</t>
  </si>
  <si>
    <t>от 26 июня 2019 г. № 615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</si>
</sst>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\ #,###,###"/>
    <numFmt numFmtId="216" formatCode="#,###,###"/>
    <numFmt numFmtId="217" formatCode="0.0000"/>
    <numFmt numFmtId="218" formatCode="0.000"/>
  </numFmts>
  <fonts count="27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4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177" fontId="4" fillId="0" borderId="0" xfId="0" applyNumberFormat="1" applyFont="1" applyAlignment="1">
      <alignment horizontal="right"/>
    </xf>
    <xf numFmtId="3" fontId="7" fillId="0" borderId="10" xfId="57" applyNumberFormat="1" applyFont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top" wrapText="1"/>
    </xf>
    <xf numFmtId="0" fontId="6" fillId="0" borderId="10" xfId="56" applyFont="1" applyBorder="1" applyAlignment="1">
      <alignment horizontal="center" vertical="top" wrapText="1"/>
      <protection/>
    </xf>
    <xf numFmtId="49" fontId="6" fillId="0" borderId="10" xfId="56" applyNumberFormat="1" applyFont="1" applyBorder="1" applyAlignment="1">
      <alignment horizontal="center" vertical="top" wrapText="1"/>
      <protection/>
    </xf>
    <xf numFmtId="49" fontId="7" fillId="0" borderId="10" xfId="57" applyNumberFormat="1" applyFont="1" applyBorder="1" applyAlignment="1">
      <alignment horizontal="right" vertical="top"/>
      <protection/>
    </xf>
    <xf numFmtId="49" fontId="7" fillId="0" borderId="10" xfId="0" applyNumberFormat="1" applyFont="1" applyBorder="1" applyAlignment="1">
      <alignment horizontal="right" vertical="top"/>
    </xf>
    <xf numFmtId="177" fontId="7" fillId="24" borderId="10" xfId="56" applyNumberFormat="1" applyFont="1" applyFill="1" applyBorder="1" applyAlignment="1">
      <alignment horizontal="right" vertical="top"/>
      <protection/>
    </xf>
    <xf numFmtId="177" fontId="7" fillId="0" borderId="10" xfId="0" applyNumberFormat="1" applyFont="1" applyBorder="1" applyAlignment="1">
      <alignment horizontal="right" vertical="top"/>
    </xf>
    <xf numFmtId="177" fontId="7" fillId="0" borderId="10" xfId="56" applyNumberFormat="1" applyFont="1" applyFill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center" vertical="top" wrapText="1"/>
    </xf>
    <xf numFmtId="0" fontId="4" fillId="0" borderId="10" xfId="56" applyFont="1" applyBorder="1" applyAlignment="1">
      <alignment horizontal="center" vertical="top" wrapText="1"/>
      <protection/>
    </xf>
    <xf numFmtId="49" fontId="4" fillId="0" borderId="10" xfId="56" applyNumberFormat="1" applyFont="1" applyBorder="1" applyAlignment="1">
      <alignment horizontal="center" vertical="top" wrapText="1"/>
      <protection/>
    </xf>
    <xf numFmtId="3" fontId="7" fillId="0" borderId="10" xfId="57" applyNumberFormat="1" applyFont="1" applyFill="1" applyBorder="1" applyAlignment="1">
      <alignment horizontal="left" vertical="top" wrapText="1"/>
      <protection/>
    </xf>
    <xf numFmtId="177" fontId="4" fillId="0" borderId="0" xfId="0" applyNumberFormat="1" applyFont="1" applyAlignment="1">
      <alignment/>
    </xf>
    <xf numFmtId="173" fontId="6" fillId="0" borderId="0" xfId="0" applyNumberFormat="1" applyFont="1" applyAlignment="1">
      <alignment vertical="top"/>
    </xf>
    <xf numFmtId="0" fontId="8" fillId="0" borderId="0" xfId="56" applyNumberFormat="1" applyFont="1" applyFill="1" applyAlignment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K6" sqref="K6"/>
    </sheetView>
  </sheetViews>
  <sheetFormatPr defaultColWidth="9.00390625" defaultRowHeight="12.75"/>
  <cols>
    <col min="1" max="1" width="7.375" style="1" customWidth="1"/>
    <col min="2" max="2" width="74.25390625" style="1" customWidth="1"/>
    <col min="3" max="3" width="12.875" style="4" customWidth="1"/>
    <col min="4" max="7" width="9.125" style="4" customWidth="1"/>
    <col min="8" max="8" width="9.375" style="4" bestFit="1" customWidth="1"/>
    <col min="9" max="16384" width="9.125" style="4" customWidth="1"/>
  </cols>
  <sheetData>
    <row r="1" ht="12.75">
      <c r="C1" s="9" t="s">
        <v>57</v>
      </c>
    </row>
    <row r="2" ht="12.75">
      <c r="C2" s="9" t="s">
        <v>8</v>
      </c>
    </row>
    <row r="3" ht="12.75">
      <c r="C3" s="9" t="s">
        <v>58</v>
      </c>
    </row>
    <row r="5" spans="3:6" ht="12.75">
      <c r="C5" s="9" t="s">
        <v>33</v>
      </c>
      <c r="D5" s="1"/>
      <c r="F5" s="25"/>
    </row>
    <row r="6" spans="3:6" ht="12.75">
      <c r="C6" s="9" t="s">
        <v>8</v>
      </c>
      <c r="E6" s="25"/>
      <c r="F6" s="25"/>
    </row>
    <row r="7" spans="3:6" ht="12.75">
      <c r="C7" s="9" t="s">
        <v>34</v>
      </c>
      <c r="D7" s="25"/>
      <c r="E7" s="25"/>
      <c r="F7" s="25"/>
    </row>
    <row r="8" ht="12.75">
      <c r="C8" s="9"/>
    </row>
    <row r="9" spans="1:3" s="8" customFormat="1" ht="76.5" customHeight="1">
      <c r="A9" s="27" t="s">
        <v>28</v>
      </c>
      <c r="B9" s="27"/>
      <c r="C9" s="27"/>
    </row>
    <row r="10" spans="1:3" ht="13.5" customHeight="1">
      <c r="A10" s="2"/>
      <c r="B10" s="5"/>
      <c r="C10" s="6" t="s">
        <v>4</v>
      </c>
    </row>
    <row r="11" spans="1:3" s="3" customFormat="1" ht="35.25" customHeight="1">
      <c r="A11" s="13" t="s">
        <v>3</v>
      </c>
      <c r="B11" s="14" t="s">
        <v>15</v>
      </c>
      <c r="C11" s="15" t="s">
        <v>9</v>
      </c>
    </row>
    <row r="12" spans="1:3" s="3" customFormat="1" ht="13.5" customHeight="1">
      <c r="A12" s="21">
        <v>1</v>
      </c>
      <c r="B12" s="22">
        <v>2</v>
      </c>
      <c r="C12" s="23" t="s">
        <v>16</v>
      </c>
    </row>
    <row r="13" spans="1:3" s="7" customFormat="1" ht="34.5" customHeight="1">
      <c r="A13" s="16" t="s">
        <v>0</v>
      </c>
      <c r="B13" s="24" t="s">
        <v>29</v>
      </c>
      <c r="C13" s="18">
        <f>C14</f>
        <v>395588.4</v>
      </c>
    </row>
    <row r="14" spans="1:3" s="7" customFormat="1" ht="15.75">
      <c r="A14" s="16" t="s">
        <v>10</v>
      </c>
      <c r="B14" s="10" t="s">
        <v>31</v>
      </c>
      <c r="C14" s="18">
        <f>C16+C17+C18+C25+C19+C22</f>
        <v>395588.4</v>
      </c>
    </row>
    <row r="15" spans="1:3" s="7" customFormat="1" ht="15.75" customHeight="1">
      <c r="A15" s="16"/>
      <c r="B15" s="10" t="s">
        <v>2</v>
      </c>
      <c r="C15" s="19"/>
    </row>
    <row r="16" spans="1:3" s="7" customFormat="1" ht="33.75" customHeight="1">
      <c r="A16" s="16" t="s">
        <v>11</v>
      </c>
      <c r="B16" s="10" t="s">
        <v>27</v>
      </c>
      <c r="C16" s="19">
        <f>286846.2+1559+5000+2588.5</f>
        <v>295993.7</v>
      </c>
    </row>
    <row r="17" spans="1:3" s="7" customFormat="1" ht="31.5" customHeight="1">
      <c r="A17" s="16" t="s">
        <v>14</v>
      </c>
      <c r="B17" s="10" t="s">
        <v>41</v>
      </c>
      <c r="C17" s="19">
        <v>9252</v>
      </c>
    </row>
    <row r="18" spans="1:3" s="7" customFormat="1" ht="18.75" customHeight="1">
      <c r="A18" s="16" t="s">
        <v>12</v>
      </c>
      <c r="B18" s="10" t="s">
        <v>20</v>
      </c>
      <c r="C18" s="19">
        <f>89572.1-8003.5-7598.1-21.7</f>
        <v>73948.8</v>
      </c>
    </row>
    <row r="19" spans="1:3" s="7" customFormat="1" ht="48" customHeight="1">
      <c r="A19" s="16" t="s">
        <v>35</v>
      </c>
      <c r="B19" s="10" t="s">
        <v>26</v>
      </c>
      <c r="C19" s="19">
        <f>C21</f>
        <v>9047.7</v>
      </c>
    </row>
    <row r="20" spans="1:3" s="7" customFormat="1" ht="19.5" customHeight="1">
      <c r="A20" s="17"/>
      <c r="B20" s="10" t="s">
        <v>2</v>
      </c>
      <c r="C20" s="19"/>
    </row>
    <row r="21" spans="1:3" s="7" customFormat="1" ht="16.5" customHeight="1">
      <c r="A21" s="16" t="s">
        <v>42</v>
      </c>
      <c r="B21" s="10" t="s">
        <v>20</v>
      </c>
      <c r="C21" s="19">
        <v>9047.7</v>
      </c>
    </row>
    <row r="22" spans="1:3" s="7" customFormat="1" ht="65.25" customHeight="1">
      <c r="A22" s="16" t="s">
        <v>43</v>
      </c>
      <c r="B22" s="10" t="s">
        <v>52</v>
      </c>
      <c r="C22" s="19">
        <f>C24</f>
        <v>3788.4</v>
      </c>
    </row>
    <row r="23" spans="1:3" s="7" customFormat="1" ht="16.5" customHeight="1">
      <c r="A23" s="17"/>
      <c r="B23" s="10" t="s">
        <v>2</v>
      </c>
      <c r="C23" s="19"/>
    </row>
    <row r="24" spans="1:3" s="7" customFormat="1" ht="16.5" customHeight="1">
      <c r="A24" s="16" t="s">
        <v>51</v>
      </c>
      <c r="B24" s="10" t="s">
        <v>20</v>
      </c>
      <c r="C24" s="19">
        <v>3788.4</v>
      </c>
    </row>
    <row r="25" spans="1:3" s="7" customFormat="1" ht="18" customHeight="1">
      <c r="A25" s="16" t="s">
        <v>53</v>
      </c>
      <c r="B25" s="10" t="s">
        <v>17</v>
      </c>
      <c r="C25" s="19">
        <f>3278.5+279.3</f>
        <v>3557.8</v>
      </c>
    </row>
    <row r="26" spans="1:3" s="7" customFormat="1" ht="35.25" customHeight="1">
      <c r="A26" s="16" t="s">
        <v>1</v>
      </c>
      <c r="B26" s="10" t="s">
        <v>30</v>
      </c>
      <c r="C26" s="19">
        <f>C27</f>
        <v>326791.53728</v>
      </c>
    </row>
    <row r="27" spans="1:3" s="7" customFormat="1" ht="18.75" customHeight="1">
      <c r="A27" s="17" t="s">
        <v>5</v>
      </c>
      <c r="B27" s="10" t="s">
        <v>31</v>
      </c>
      <c r="C27" s="19">
        <f>C29+C34+C45+C41+C42+C43+C44+C38</f>
        <v>326791.53728</v>
      </c>
    </row>
    <row r="28" spans="1:3" s="7" customFormat="1" ht="15" customHeight="1">
      <c r="A28" s="17"/>
      <c r="B28" s="10" t="s">
        <v>2</v>
      </c>
      <c r="C28" s="19"/>
    </row>
    <row r="29" spans="1:3" s="7" customFormat="1" ht="48" customHeight="1">
      <c r="A29" s="17" t="s">
        <v>6</v>
      </c>
      <c r="B29" s="10" t="s">
        <v>26</v>
      </c>
      <c r="C29" s="19">
        <f>SUM(C31:C33)</f>
        <v>157374.6</v>
      </c>
    </row>
    <row r="30" spans="1:3" s="7" customFormat="1" ht="15" customHeight="1">
      <c r="A30" s="17"/>
      <c r="B30" s="10" t="s">
        <v>2</v>
      </c>
      <c r="C30" s="19"/>
    </row>
    <row r="31" spans="1:3" s="7" customFormat="1" ht="36" customHeight="1">
      <c r="A31" s="17" t="s">
        <v>23</v>
      </c>
      <c r="B31" s="10" t="s">
        <v>22</v>
      </c>
      <c r="C31" s="19">
        <v>114418.9</v>
      </c>
    </row>
    <row r="32" spans="1:3" s="7" customFormat="1" ht="48.75" customHeight="1">
      <c r="A32" s="17" t="s">
        <v>24</v>
      </c>
      <c r="B32" s="10" t="s">
        <v>25</v>
      </c>
      <c r="C32" s="19">
        <v>3680.8</v>
      </c>
    </row>
    <row r="33" spans="1:3" s="7" customFormat="1" ht="19.5" customHeight="1">
      <c r="A33" s="17" t="s">
        <v>32</v>
      </c>
      <c r="B33" s="10" t="s">
        <v>36</v>
      </c>
      <c r="C33" s="19">
        <f>21000+18274.9</f>
        <v>39274.9</v>
      </c>
    </row>
    <row r="34" spans="1:3" s="7" customFormat="1" ht="47.25" customHeight="1">
      <c r="A34" s="17" t="s">
        <v>7</v>
      </c>
      <c r="B34" s="10" t="s">
        <v>37</v>
      </c>
      <c r="C34" s="19">
        <f>SUM(C36:C37)</f>
        <v>153072.5</v>
      </c>
    </row>
    <row r="35" spans="1:3" s="7" customFormat="1" ht="21" customHeight="1">
      <c r="A35" s="17"/>
      <c r="B35" s="10" t="s">
        <v>2</v>
      </c>
      <c r="C35" s="19"/>
    </row>
    <row r="36" spans="1:3" s="7" customFormat="1" ht="21" customHeight="1">
      <c r="A36" s="17" t="s">
        <v>38</v>
      </c>
      <c r="B36" s="10" t="s">
        <v>36</v>
      </c>
      <c r="C36" s="19">
        <v>71643</v>
      </c>
    </row>
    <row r="37" spans="1:3" s="7" customFormat="1" ht="21" customHeight="1">
      <c r="A37" s="17" t="s">
        <v>39</v>
      </c>
      <c r="B37" s="10" t="s">
        <v>20</v>
      </c>
      <c r="C37" s="19">
        <v>81429.5</v>
      </c>
    </row>
    <row r="38" spans="1:3" s="7" customFormat="1" ht="48.75" customHeight="1">
      <c r="A38" s="17" t="s">
        <v>40</v>
      </c>
      <c r="B38" s="10" t="s">
        <v>55</v>
      </c>
      <c r="C38" s="19">
        <f>C40</f>
        <v>6209.53728</v>
      </c>
    </row>
    <row r="39" spans="1:3" s="7" customFormat="1" ht="14.25" customHeight="1">
      <c r="A39" s="17"/>
      <c r="B39" s="10" t="s">
        <v>2</v>
      </c>
      <c r="C39" s="19"/>
    </row>
    <row r="40" spans="1:3" s="7" customFormat="1" ht="21" customHeight="1">
      <c r="A40" s="16" t="s">
        <v>54</v>
      </c>
      <c r="B40" s="10" t="s">
        <v>20</v>
      </c>
      <c r="C40" s="19">
        <v>6209.53728</v>
      </c>
    </row>
    <row r="41" spans="1:3" s="7" customFormat="1" ht="47.25">
      <c r="A41" s="17" t="s">
        <v>47</v>
      </c>
      <c r="B41" s="10" t="s">
        <v>44</v>
      </c>
      <c r="C41" s="19">
        <v>28.2</v>
      </c>
    </row>
    <row r="42" spans="1:3" s="7" customFormat="1" ht="15.75">
      <c r="A42" s="17" t="s">
        <v>48</v>
      </c>
      <c r="B42" s="10" t="s">
        <v>45</v>
      </c>
      <c r="C42" s="19">
        <v>824.5</v>
      </c>
    </row>
    <row r="43" spans="1:8" s="7" customFormat="1" ht="38.25" customHeight="1">
      <c r="A43" s="17" t="s">
        <v>49</v>
      </c>
      <c r="B43" s="10" t="s">
        <v>46</v>
      </c>
      <c r="C43" s="19">
        <v>1200.4</v>
      </c>
      <c r="H43" s="26"/>
    </row>
    <row r="44" spans="1:3" s="7" customFormat="1" ht="31.5">
      <c r="A44" s="17" t="s">
        <v>50</v>
      </c>
      <c r="B44" s="10" t="s">
        <v>22</v>
      </c>
      <c r="C44" s="19">
        <v>99.1</v>
      </c>
    </row>
    <row r="45" spans="1:3" s="7" customFormat="1" ht="21" customHeight="1">
      <c r="A45" s="17" t="s">
        <v>56</v>
      </c>
      <c r="B45" s="10" t="s">
        <v>21</v>
      </c>
      <c r="C45" s="19">
        <f>49621.8-46908.1+5269</f>
        <v>7982.700000000004</v>
      </c>
    </row>
    <row r="46" spans="1:3" ht="15" customHeight="1">
      <c r="A46" s="16" t="s">
        <v>18</v>
      </c>
      <c r="B46" s="12" t="s">
        <v>13</v>
      </c>
      <c r="C46" s="20">
        <f>C13+C26</f>
        <v>722379.93728</v>
      </c>
    </row>
    <row r="47" spans="1:3" ht="15.75">
      <c r="A47" s="17"/>
      <c r="B47" s="11" t="s">
        <v>2</v>
      </c>
      <c r="C47" s="19"/>
    </row>
    <row r="48" spans="1:3" ht="15.75">
      <c r="A48" s="17" t="s">
        <v>19</v>
      </c>
      <c r="B48" s="10" t="s">
        <v>31</v>
      </c>
      <c r="C48" s="20">
        <f>C46</f>
        <v>722379.93728</v>
      </c>
    </row>
  </sheetData>
  <sheetProtection/>
  <mergeCells count="1">
    <mergeCell ref="A9:C9"/>
  </mergeCells>
  <printOptions/>
  <pageMargins left="0.984251968503937" right="0.3937007874015748" top="0.3937007874015748" bottom="0.3937007874015748" header="0.11811023622047245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300</cp:lastModifiedBy>
  <cp:lastPrinted>2019-06-24T12:37:58Z</cp:lastPrinted>
  <dcterms:created xsi:type="dcterms:W3CDTF">2012-03-05T09:53:56Z</dcterms:created>
  <dcterms:modified xsi:type="dcterms:W3CDTF">2019-06-24T12:40:12Z</dcterms:modified>
  <cp:category/>
  <cp:version/>
  <cp:contentType/>
  <cp:contentStatus/>
</cp:coreProperties>
</file>