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40" windowWidth="12120" windowHeight="7815" activeTab="0"/>
  </bookViews>
  <sheets>
    <sheet name="Лист2 (2)" sheetId="1" r:id="rId1"/>
  </sheets>
  <definedNames>
    <definedName name="_xlnm._FilterDatabase" localSheetId="0" hidden="1">'Лист2 (2)'!$A$8:$IV$66</definedName>
    <definedName name="_xlnm.Print_Titles" localSheetId="0">'Лист2 (2)'!$7:$9</definedName>
    <definedName name="_xlnm.Print_Area" localSheetId="0">'Лист2 (2)'!$A$1:$E$68</definedName>
  </definedNames>
  <calcPr fullCalcOnLoad="1"/>
</workbook>
</file>

<file path=xl/sharedStrings.xml><?xml version="1.0" encoding="utf-8"?>
<sst xmlns="http://schemas.openxmlformats.org/spreadsheetml/2006/main" count="129" uniqueCount="116">
  <si>
    <t>Наименование</t>
  </si>
  <si>
    <t>тыс. руб.</t>
  </si>
  <si>
    <t>Составление протоколов об административных правонарушениях</t>
  </si>
  <si>
    <t>Мероприятия по организации оздоровления и отдыха детей</t>
  </si>
  <si>
    <t>Осуществление полномочий по созданию и организации деятельности административных комиссий</t>
  </si>
  <si>
    <t>Осуществление государственных полномочий по постановке на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</si>
  <si>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№ п/п</t>
  </si>
  <si>
    <t>1.</t>
  </si>
  <si>
    <t>1.1</t>
  </si>
  <si>
    <t>1.2</t>
  </si>
  <si>
    <t>1.3</t>
  </si>
  <si>
    <t>1.4</t>
  </si>
  <si>
    <t>2.</t>
  </si>
  <si>
    <t>2.1</t>
  </si>
  <si>
    <t>3.</t>
  </si>
  <si>
    <t>5.</t>
  </si>
  <si>
    <t>5.1</t>
  </si>
  <si>
    <t>6.</t>
  </si>
  <si>
    <t>6.1</t>
  </si>
  <si>
    <t>7.</t>
  </si>
  <si>
    <t>8.</t>
  </si>
  <si>
    <t>ВСЕГО</t>
  </si>
  <si>
    <t>Осуществление полномочий по регулированию тарифов на перевозки пассажиров и багажа автомобильным и городским электрическим транспортом на муниципальных маршрутах регулярных перевозок</t>
  </si>
  <si>
    <t>3.1</t>
  </si>
  <si>
    <t>Содержание жилых помещений специализированного жилищного фонда для детей-сирот, детей, оставшихся без попечения родителей, лиц из их числа</t>
  </si>
  <si>
    <t>8.2</t>
  </si>
  <si>
    <t>Реализация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</si>
  <si>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</si>
  <si>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4.</t>
  </si>
  <si>
    <t>4.1</t>
  </si>
  <si>
    <t>Организация осуществления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</si>
  <si>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1.5</t>
  </si>
  <si>
    <t>Муниципальная программа "Жилище и транспорт"</t>
  </si>
  <si>
    <t>5.2</t>
  </si>
  <si>
    <t>8.1</t>
  </si>
  <si>
    <t>9.</t>
  </si>
  <si>
    <t>9.1</t>
  </si>
  <si>
    <t>Единая субвенция на выполнение отдельных государственных полномочий в сфере образования</t>
  </si>
  <si>
    <t>Обеспечение работников учреждений бюджетной сферы Пермского края путевками на санаторно-курортное лечение и оздоровление</t>
  </si>
  <si>
    <t>Выплата материального стимулирования народным дружинникам за участие в охране общественного порядка</t>
  </si>
  <si>
    <t>Строительство и приобретение жилых помещений для формирования специализированного жилищного фонда для обеспечения жилыми помещениями детей-сирот и детей, оставшихся без попечения родителей, лиц из числа детей-сирот и детей, оставшихся без попечения родителей, по договорам найма специализированных жилых помещений</t>
  </si>
  <si>
    <t>Муниципальная программа "Развитие системы образования"</t>
  </si>
  <si>
    <t>Муниципальная программа "Развитие сферы культуры"</t>
  </si>
  <si>
    <t>Муниципальная программа "Развитие физической культуры, спорта"</t>
  </si>
  <si>
    <t>Муниципальная программа "Комплексное благоустройство территории"</t>
  </si>
  <si>
    <t>6.2</t>
  </si>
  <si>
    <t>6.3</t>
  </si>
  <si>
    <t>6.4</t>
  </si>
  <si>
    <t>6.5</t>
  </si>
  <si>
    <t>Муниципальная программа "Развитие муниципального управления"</t>
  </si>
  <si>
    <t>Муниципальная программа "Обеспечение безопасности жизнедеятельности населения"</t>
  </si>
  <si>
    <t>Муниципальная программа "Управление имуществом и земельными ресурсами"</t>
  </si>
  <si>
    <t>8.3</t>
  </si>
  <si>
    <t>8.4</t>
  </si>
  <si>
    <t>8.5</t>
  </si>
  <si>
    <t>Образование комиссий по делам несовершеннолетних и защите их прав и организация их деятельности</t>
  </si>
  <si>
    <t>Предоставление мер социальной поддержки педагогическим работникам образовательных государственных и муниципальных организаций Пермского края, работающим и проживающим в сельской местности и поселках городского типа (рабочих поселках), по оплате жилого помещения и коммунальных услуг</t>
  </si>
  <si>
    <t>2.2</t>
  </si>
  <si>
    <t>3.2</t>
  </si>
  <si>
    <t>5.3</t>
  </si>
  <si>
    <t>8.6</t>
  </si>
  <si>
    <t>8.7</t>
  </si>
  <si>
    <t>6.7</t>
  </si>
  <si>
    <t>Осуществление полномочий по составлению (изменению, дополнению) списков кандидатов в присяжные заседатели федеральных судов общей юрисдикции в Российской Федерации</t>
  </si>
  <si>
    <t>6.8</t>
  </si>
  <si>
    <t>Государственная регистрация актов гражданского состояния</t>
  </si>
  <si>
    <t>2.3</t>
  </si>
  <si>
    <t>Реализация программ развития преобразованных муниципальных образований</t>
  </si>
  <si>
    <t>4.2</t>
  </si>
  <si>
    <t>5.4</t>
  </si>
  <si>
    <t>1.6</t>
  </si>
  <si>
    <t>1.7</t>
  </si>
  <si>
    <t>1.8</t>
  </si>
  <si>
    <t xml:space="preserve">к решению Березниковской городской Думы </t>
  </si>
  <si>
    <t>4.3</t>
  </si>
  <si>
    <t>8.8</t>
  </si>
  <si>
    <t>1.9</t>
  </si>
  <si>
    <t>Организация предоставления общедоступного и бесплатного дошкольного, начального общего, основного общего, среднего общего образования обучающимся с ограниченными возможностями здоровья в отдельных муниципальных общеобразовательных учреждениях, осуществляющих образовательную деятельность по адаптированным основным общеобразовательным программам, в муниципальных общеобразовательных учреждениях со специальным наименованием "специальное учебно-воспитательное учреждение" и муниципальных санаторных общеобразовательных учреждениях</t>
  </si>
  <si>
    <t>Проектирование, строительство (реконструкция), капитальный ремонт и ремонт автомобильных дорог общего пользования местного значения, находящихся на территории Пермского края</t>
  </si>
  <si>
    <t>Обеспечение хранения, комплектования, учета и использования архивных документов государственной части документов Архивного фонда Пермского края</t>
  </si>
  <si>
    <t>Приложение 4</t>
  </si>
  <si>
    <t>9.2</t>
  </si>
  <si>
    <t>5.5</t>
  </si>
  <si>
    <t>Реализация мероприятий, направленных на комплексное развитие сельских территорий (Благоустройство сельских территорий)</t>
  </si>
  <si>
    <t>10.</t>
  </si>
  <si>
    <t>10.1</t>
  </si>
  <si>
    <t>10.2</t>
  </si>
  <si>
    <t>Реализация программ формирования современной городской среды</t>
  </si>
  <si>
    <t>Поддержка муниципальных программ формирования современной городской среды (расходы, не софинансируемые из федерального бюджета)</t>
  </si>
  <si>
    <t>1.10</t>
  </si>
  <si>
    <t>Поддержка образования для детей с ограниченными возможностями здоровья</t>
  </si>
  <si>
    <t>Дотации</t>
  </si>
  <si>
    <t>Межбюджетные трансферты, передаваемые из краевого бюджета, на 2021 год и плановый период 2022-2023 годов</t>
  </si>
  <si>
    <t>Обеспечение жилыми помещениями реабилитированных лиц, имеющих инвалидность или являющихся пенсионерами, и проживающих совместно членов их семей</t>
  </si>
  <si>
    <t>8.9</t>
  </si>
  <si>
    <t>Организация мероприятий при осуществлении деятельности по обращению с животными без владельцев</t>
  </si>
  <si>
    <t>Администрирование государственных полномочий по организации мероприятий при осуществлении деятельности по обращению с животными без владельцев</t>
  </si>
  <si>
    <t>6.6</t>
  </si>
  <si>
    <t>Администрирование отдельных государственных полномочий по поддержке сельскохозяйственного производства</t>
  </si>
  <si>
    <t>Проведение работ по ремонту помещений общеобразовательных организаций для размещения дошкольных групп и пришкольных интернатов</t>
  </si>
  <si>
    <t>1.11</t>
  </si>
  <si>
    <t>Реализация мероприятий по переселению граждан из жилищного фонда, признанного непригодным для проживания вследствие техногенной аварии на руднике БКПРУ-1 ПАО "Уралкалий", г. Березники, Пермский край, за счет средств краевого бюджета</t>
  </si>
  <si>
    <t>Реализация мероприятий по переселению граждан из жилищного фонда, признанного непригодным для проживания вследствие техногенной аварии на руднике БКПРУ-1 ПАО "Уралкалий", г. Березники, Пермский край, за счет средств ПАО "Уралкалий"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</si>
  <si>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</si>
  <si>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Ежемесячное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</si>
  <si>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Дотации на сбалансированность бюджетов муниципальных районов, муниципальных округов, городских округов Пермского края</t>
  </si>
  <si>
    <t xml:space="preserve">Дотации на выравнивание бюджетной обеспеченности муниципальных районов, муниципальных округов, городских округов Пермского края </t>
  </si>
  <si>
    <t>Муниципальная программа "Формирование современной городской среды на территории муниципального образования "Город Березники"</t>
  </si>
  <si>
    <t>7.1</t>
  </si>
  <si>
    <t>от _________________________ № _____</t>
  </si>
  <si>
    <t>Проведение технического аудита состояния очистных сооружений и сетей водоотведения</t>
  </si>
  <si>
    <t>4.4</t>
  </si>
  <si>
    <t>Разработка и подготовка проектно-сметной документации по строительству и реконструкции (модернизации) очистных сооружений</t>
  </si>
  <si>
    <t>2021 год</t>
  </si>
  <si>
    <t>2022 год</t>
  </si>
  <si>
    <t>2023 год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</si>
</sst>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#,##0.0"/>
    <numFmt numFmtId="178" formatCode="[$€-2]\ ###,000_);[Red]\([$€-2]\ ###,000\)"/>
  </numFmts>
  <fonts count="69">
    <font>
      <sz val="10"/>
      <name val="Arial Cyr"/>
      <family val="0"/>
    </font>
    <font>
      <b/>
      <sz val="12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0"/>
      <color indexed="10"/>
      <name val="Arial Cyr"/>
      <family val="0"/>
    </font>
    <font>
      <b/>
      <sz val="10"/>
      <name val="Arial Cyr"/>
      <family val="0"/>
    </font>
    <font>
      <b/>
      <sz val="12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sz val="11"/>
      <color indexed="10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12"/>
      <color indexed="10"/>
      <name val="Arial Cyr"/>
      <family val="0"/>
    </font>
    <font>
      <sz val="12"/>
      <name val="Times New Roman Cyr"/>
      <family val="1"/>
    </font>
    <font>
      <sz val="11"/>
      <name val="Arial Cyr"/>
      <family val="0"/>
    </font>
    <font>
      <sz val="9"/>
      <name val="Arial Cyr"/>
      <family val="0"/>
    </font>
    <font>
      <sz val="7"/>
      <name val="Arial Cyr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9"/>
      <color indexed="10"/>
      <name val="Times New Roman"/>
      <family val="1"/>
    </font>
    <font>
      <sz val="9"/>
      <color indexed="10"/>
      <name val="Arial Cyr"/>
      <family val="0"/>
    </font>
    <font>
      <b/>
      <sz val="9"/>
      <color indexed="10"/>
      <name val="Arial Cyr"/>
      <family val="0"/>
    </font>
    <font>
      <b/>
      <sz val="10"/>
      <color indexed="10"/>
      <name val="Arial Cyr"/>
      <family val="0"/>
    </font>
    <font>
      <sz val="8"/>
      <color indexed="10"/>
      <name val="Arial Cyr"/>
      <family val="0"/>
    </font>
    <font>
      <sz val="7"/>
      <color indexed="10"/>
      <name val="Arial Cyr"/>
      <family val="0"/>
    </font>
    <font>
      <sz val="8"/>
      <name val="Tahoma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9"/>
      <color rgb="FFFF0000"/>
      <name val="Times New Roman"/>
      <family val="1"/>
    </font>
    <font>
      <sz val="9"/>
      <color rgb="FFFF0000"/>
      <name val="Arial Cyr"/>
      <family val="0"/>
    </font>
    <font>
      <sz val="10"/>
      <color rgb="FFFF0000"/>
      <name val="Arial Cyr"/>
      <family val="0"/>
    </font>
    <font>
      <b/>
      <sz val="9"/>
      <color rgb="FFFF0000"/>
      <name val="Arial Cyr"/>
      <family val="0"/>
    </font>
    <font>
      <b/>
      <sz val="10"/>
      <color rgb="FFFF0000"/>
      <name val="Arial Cyr"/>
      <family val="0"/>
    </font>
    <font>
      <sz val="8"/>
      <color rgb="FFFF0000"/>
      <name val="Arial Cyr"/>
      <family val="0"/>
    </font>
    <font>
      <sz val="12"/>
      <color rgb="FFFF0000"/>
      <name val="Arial Cyr"/>
      <family val="0"/>
    </font>
    <font>
      <sz val="11"/>
      <color rgb="FFFF0000"/>
      <name val="Arial Cyr"/>
      <family val="0"/>
    </font>
    <font>
      <sz val="7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4" fillId="0" borderId="0" xfId="0" applyFont="1" applyAlignment="1">
      <alignment horizontal="right"/>
    </xf>
    <xf numFmtId="0" fontId="6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49" fontId="12" fillId="0" borderId="10" xfId="0" applyNumberFormat="1" applyFont="1" applyFill="1" applyBorder="1" applyAlignment="1">
      <alignment horizontal="center" vertical="top"/>
    </xf>
    <xf numFmtId="0" fontId="12" fillId="0" borderId="10" xfId="0" applyFont="1" applyFill="1" applyBorder="1" applyAlignment="1">
      <alignment vertical="top" wrapText="1"/>
    </xf>
    <xf numFmtId="177" fontId="12" fillId="0" borderId="10" xfId="0" applyNumberFormat="1" applyFont="1" applyFill="1" applyBorder="1" applyAlignment="1">
      <alignment horizontal="center" vertical="top"/>
    </xf>
    <xf numFmtId="0" fontId="14" fillId="0" borderId="0" xfId="0" applyFont="1" applyFill="1" applyAlignment="1">
      <alignment/>
    </xf>
    <xf numFmtId="49" fontId="9" fillId="0" borderId="10" xfId="0" applyNumberFormat="1" applyFont="1" applyFill="1" applyBorder="1" applyAlignment="1">
      <alignment horizontal="center" vertical="top"/>
    </xf>
    <xf numFmtId="0" fontId="9" fillId="0" borderId="10" xfId="0" applyFont="1" applyFill="1" applyBorder="1" applyAlignment="1">
      <alignment vertical="top" wrapText="1"/>
    </xf>
    <xf numFmtId="177" fontId="9" fillId="0" borderId="10" xfId="0" applyNumberFormat="1" applyFont="1" applyFill="1" applyBorder="1" applyAlignment="1">
      <alignment horizontal="center" vertical="top"/>
    </xf>
    <xf numFmtId="0" fontId="11" fillId="0" borderId="0" xfId="0" applyFont="1" applyFill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horizontal="right"/>
    </xf>
    <xf numFmtId="0" fontId="12" fillId="0" borderId="10" xfId="0" applyFont="1" applyFill="1" applyBorder="1" applyAlignment="1">
      <alignment horizontal="center" vertical="top"/>
    </xf>
    <xf numFmtId="0" fontId="12" fillId="0" borderId="10" xfId="0" applyFont="1" applyFill="1" applyBorder="1" applyAlignment="1">
      <alignment horizontal="left" vertical="top" wrapText="1"/>
    </xf>
    <xf numFmtId="177" fontId="12" fillId="0" borderId="10" xfId="0" applyNumberFormat="1" applyFont="1" applyFill="1" applyBorder="1" applyAlignment="1">
      <alignment horizontal="center" vertical="top" wrapText="1"/>
    </xf>
    <xf numFmtId="0" fontId="13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4" fillId="0" borderId="10" xfId="0" applyFont="1" applyFill="1" applyBorder="1" applyAlignment="1">
      <alignment/>
    </xf>
    <xf numFmtId="0" fontId="15" fillId="0" borderId="10" xfId="0" applyFont="1" applyFill="1" applyBorder="1" applyAlignment="1">
      <alignment vertical="center" wrapText="1"/>
    </xf>
    <xf numFmtId="177" fontId="12" fillId="0" borderId="10" xfId="0" applyNumberFormat="1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/>
    </xf>
    <xf numFmtId="0" fontId="17" fillId="0" borderId="11" xfId="0" applyFont="1" applyFill="1" applyBorder="1" applyAlignment="1">
      <alignment wrapText="1"/>
    </xf>
    <xf numFmtId="0" fontId="11" fillId="33" borderId="0" xfId="0" applyFont="1" applyFill="1" applyAlignment="1">
      <alignment/>
    </xf>
    <xf numFmtId="0" fontId="18" fillId="0" borderId="11" xfId="0" applyFont="1" applyFill="1" applyBorder="1" applyAlignment="1">
      <alignment wrapText="1"/>
    </xf>
    <xf numFmtId="0" fontId="60" fillId="0" borderId="0" xfId="0" applyFont="1" applyFill="1" applyAlignment="1">
      <alignment/>
    </xf>
    <xf numFmtId="0" fontId="61" fillId="0" borderId="0" xfId="0" applyFont="1" applyFill="1" applyAlignment="1">
      <alignment/>
    </xf>
    <xf numFmtId="0" fontId="62" fillId="0" borderId="0" xfId="0" applyFont="1" applyAlignment="1">
      <alignment/>
    </xf>
    <xf numFmtId="0" fontId="61" fillId="0" borderId="0" xfId="0" applyFont="1" applyFill="1" applyAlignment="1">
      <alignment/>
    </xf>
    <xf numFmtId="0" fontId="63" fillId="0" borderId="11" xfId="0" applyFont="1" applyFill="1" applyBorder="1" applyAlignment="1">
      <alignment/>
    </xf>
    <xf numFmtId="0" fontId="63" fillId="0" borderId="12" xfId="0" applyFont="1" applyFill="1" applyBorder="1" applyAlignment="1">
      <alignment/>
    </xf>
    <xf numFmtId="0" fontId="64" fillId="0" borderId="0" xfId="0" applyFont="1" applyAlignment="1">
      <alignment/>
    </xf>
    <xf numFmtId="0" fontId="61" fillId="0" borderId="11" xfId="0" applyFont="1" applyFill="1" applyBorder="1" applyAlignment="1">
      <alignment horizontal="center" vertical="center"/>
    </xf>
    <xf numFmtId="0" fontId="61" fillId="0" borderId="12" xfId="0" applyFont="1" applyFill="1" applyBorder="1" applyAlignment="1">
      <alignment horizontal="center" vertical="center"/>
    </xf>
    <xf numFmtId="0" fontId="65" fillId="0" borderId="0" xfId="0" applyFont="1" applyAlignment="1">
      <alignment horizontal="center" vertical="center"/>
    </xf>
    <xf numFmtId="0" fontId="61" fillId="0" borderId="11" xfId="0" applyFont="1" applyFill="1" applyBorder="1" applyAlignment="1">
      <alignment/>
    </xf>
    <xf numFmtId="0" fontId="61" fillId="0" borderId="12" xfId="0" applyFont="1" applyFill="1" applyBorder="1" applyAlignment="1">
      <alignment/>
    </xf>
    <xf numFmtId="0" fontId="66" fillId="0" borderId="0" xfId="0" applyFont="1" applyFill="1" applyAlignment="1">
      <alignment/>
    </xf>
    <xf numFmtId="0" fontId="67" fillId="0" borderId="0" xfId="0" applyFont="1" applyFill="1" applyAlignment="1">
      <alignment/>
    </xf>
    <xf numFmtId="177" fontId="61" fillId="0" borderId="12" xfId="0" applyNumberFormat="1" applyFont="1" applyFill="1" applyBorder="1" applyAlignment="1">
      <alignment/>
    </xf>
    <xf numFmtId="0" fontId="67" fillId="33" borderId="0" xfId="0" applyFont="1" applyFill="1" applyAlignment="1">
      <alignment/>
    </xf>
    <xf numFmtId="0" fontId="61" fillId="0" borderId="11" xfId="0" applyFont="1" applyFill="1" applyBorder="1" applyAlignment="1">
      <alignment wrapText="1"/>
    </xf>
    <xf numFmtId="0" fontId="61" fillId="0" borderId="12" xfId="0" applyFont="1" applyFill="1" applyBorder="1" applyAlignment="1">
      <alignment wrapText="1"/>
    </xf>
    <xf numFmtId="0" fontId="68" fillId="0" borderId="12" xfId="0" applyFont="1" applyFill="1" applyBorder="1" applyAlignment="1">
      <alignment wrapText="1"/>
    </xf>
    <xf numFmtId="0" fontId="61" fillId="0" borderId="0" xfId="0" applyFont="1" applyFill="1" applyBorder="1" applyAlignment="1">
      <alignment/>
    </xf>
    <xf numFmtId="0" fontId="17" fillId="0" borderId="12" xfId="0" applyFont="1" applyFill="1" applyBorder="1" applyAlignment="1">
      <alignment/>
    </xf>
    <xf numFmtId="0" fontId="18" fillId="0" borderId="12" xfId="0" applyFont="1" applyFill="1" applyBorder="1" applyAlignment="1">
      <alignment/>
    </xf>
    <xf numFmtId="0" fontId="68" fillId="33" borderId="11" xfId="0" applyFont="1" applyFill="1" applyBorder="1" applyAlignment="1">
      <alignment wrapText="1"/>
    </xf>
    <xf numFmtId="0" fontId="17" fillId="33" borderId="12" xfId="0" applyFont="1" applyFill="1" applyBorder="1" applyAlignment="1">
      <alignment vertical="center" wrapText="1"/>
    </xf>
    <xf numFmtId="0" fontId="17" fillId="33" borderId="12" xfId="0" applyFont="1" applyFill="1" applyBorder="1" applyAlignment="1">
      <alignment wrapText="1"/>
    </xf>
    <xf numFmtId="0" fontId="62" fillId="0" borderId="0" xfId="0" applyFont="1" applyFill="1" applyAlignment="1">
      <alignment/>
    </xf>
    <xf numFmtId="0" fontId="5" fillId="0" borderId="0" xfId="0" applyFont="1" applyFill="1" applyAlignment="1">
      <alignment/>
    </xf>
    <xf numFmtId="49" fontId="4" fillId="0" borderId="0" xfId="0" applyNumberFormat="1" applyFont="1" applyFill="1" applyBorder="1" applyAlignment="1">
      <alignment horizontal="center" vertical="top"/>
    </xf>
    <xf numFmtId="0" fontId="9" fillId="0" borderId="0" xfId="0" applyFont="1" applyFill="1" applyBorder="1" applyAlignment="1">
      <alignment vertical="top" wrapText="1"/>
    </xf>
    <xf numFmtId="177" fontId="9" fillId="0" borderId="0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2" fontId="1" fillId="0" borderId="0" xfId="0" applyNumberFormat="1" applyFont="1" applyAlignment="1">
      <alignment horizontal="center" wrapText="1"/>
    </xf>
    <xf numFmtId="0" fontId="7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8"/>
  <sheetViews>
    <sheetView tabSelected="1" view="pageBreakPreview" zoomScaleSheetLayoutView="100" zoomScalePageLayoutView="0" workbookViewId="0" topLeftCell="A4">
      <pane ySplit="6" topLeftCell="A10" activePane="bottomLeft" state="frozen"/>
      <selection pane="topLeft" activeCell="A4" sqref="A4"/>
      <selection pane="bottomLeft" activeCell="C8" sqref="C8:E8"/>
    </sheetView>
  </sheetViews>
  <sheetFormatPr defaultColWidth="9.00390625" defaultRowHeight="12.75"/>
  <cols>
    <col min="1" max="1" width="4.125" style="0" customWidth="1"/>
    <col min="2" max="2" width="69.00390625" style="0" customWidth="1"/>
    <col min="3" max="5" width="13.875" style="0" customWidth="1"/>
    <col min="6" max="6" width="33.125" style="32" customWidth="1"/>
    <col min="7" max="8" width="20.25390625" style="32" customWidth="1"/>
    <col min="9" max="9" width="9.125" style="33" customWidth="1"/>
  </cols>
  <sheetData>
    <row r="1" spans="1:7" ht="12.75">
      <c r="A1" s="61" t="s">
        <v>80</v>
      </c>
      <c r="B1" s="61"/>
      <c r="C1" s="61"/>
      <c r="D1" s="61"/>
      <c r="E1" s="61"/>
      <c r="F1" s="31"/>
      <c r="G1" s="31"/>
    </row>
    <row r="2" spans="1:7" ht="12.75">
      <c r="A2" s="61" t="s">
        <v>73</v>
      </c>
      <c r="B2" s="61"/>
      <c r="C2" s="61"/>
      <c r="D2" s="61"/>
      <c r="E2" s="61"/>
      <c r="F2" s="31"/>
      <c r="G2" s="31"/>
    </row>
    <row r="3" spans="1:7" ht="12.75">
      <c r="A3" s="61" t="s">
        <v>109</v>
      </c>
      <c r="B3" s="61" t="s">
        <v>109</v>
      </c>
      <c r="C3" s="61" t="s">
        <v>109</v>
      </c>
      <c r="D3" s="61" t="s">
        <v>109</v>
      </c>
      <c r="E3" s="61" t="s">
        <v>109</v>
      </c>
      <c r="F3" s="34"/>
      <c r="G3" s="34"/>
    </row>
    <row r="4" spans="2:4" ht="12.75">
      <c r="B4" s="18"/>
      <c r="C4" s="17"/>
      <c r="D4" s="17"/>
    </row>
    <row r="5" spans="1:5" ht="30.75" customHeight="1">
      <c r="A5" s="62" t="s">
        <v>92</v>
      </c>
      <c r="B5" s="62"/>
      <c r="C5" s="62"/>
      <c r="D5" s="62"/>
      <c r="E5" s="62"/>
    </row>
    <row r="6" spans="1:5" ht="15.75">
      <c r="A6" s="63"/>
      <c r="B6" s="63"/>
      <c r="C6" s="63"/>
      <c r="D6" s="63"/>
      <c r="E6" s="63"/>
    </row>
    <row r="7" spans="3:5" ht="12.75">
      <c r="C7" s="1"/>
      <c r="E7" s="1" t="s">
        <v>1</v>
      </c>
    </row>
    <row r="8" spans="1:9" s="2" customFormat="1" ht="33" customHeight="1">
      <c r="A8" s="4" t="s">
        <v>6</v>
      </c>
      <c r="B8" s="3" t="s">
        <v>0</v>
      </c>
      <c r="C8" s="4" t="s">
        <v>113</v>
      </c>
      <c r="D8" s="4" t="s">
        <v>114</v>
      </c>
      <c r="E8" s="4" t="s">
        <v>115</v>
      </c>
      <c r="F8" s="35"/>
      <c r="G8" s="36"/>
      <c r="H8" s="36"/>
      <c r="I8" s="37"/>
    </row>
    <row r="9" spans="1:9" s="8" customFormat="1" ht="12">
      <c r="A9" s="5">
        <v>1</v>
      </c>
      <c r="B9" s="5">
        <v>2</v>
      </c>
      <c r="C9" s="6">
        <v>3</v>
      </c>
      <c r="D9" s="7">
        <v>4</v>
      </c>
      <c r="E9" s="6">
        <v>5</v>
      </c>
      <c r="F9" s="38"/>
      <c r="G9" s="39"/>
      <c r="H9" s="39"/>
      <c r="I9" s="40"/>
    </row>
    <row r="10" spans="1:9" s="22" customFormat="1" ht="15.75">
      <c r="A10" s="19" t="s">
        <v>7</v>
      </c>
      <c r="B10" s="20" t="s">
        <v>41</v>
      </c>
      <c r="C10" s="21">
        <f>SUM(C11:C21)</f>
        <v>1874804.3999999997</v>
      </c>
      <c r="D10" s="21">
        <f>SUM(D11:D21)</f>
        <v>1844281.5</v>
      </c>
      <c r="E10" s="21">
        <f>SUM(E11:E21)</f>
        <v>1857047.6999999997</v>
      </c>
      <c r="F10" s="41"/>
      <c r="G10" s="42"/>
      <c r="H10" s="42"/>
      <c r="I10" s="43"/>
    </row>
    <row r="11" spans="1:9" s="16" customFormat="1" ht="30">
      <c r="A11" s="13" t="s">
        <v>8</v>
      </c>
      <c r="B11" s="14" t="s">
        <v>37</v>
      </c>
      <c r="C11" s="15">
        <v>1628076.5</v>
      </c>
      <c r="D11" s="15">
        <v>1619472.8</v>
      </c>
      <c r="E11" s="15">
        <v>1605363.2</v>
      </c>
      <c r="F11" s="41"/>
      <c r="G11" s="42"/>
      <c r="H11" s="42"/>
      <c r="I11" s="44"/>
    </row>
    <row r="12" spans="1:9" s="16" customFormat="1" ht="135">
      <c r="A12" s="13" t="s">
        <v>9</v>
      </c>
      <c r="B12" s="14" t="s">
        <v>77</v>
      </c>
      <c r="C12" s="15">
        <v>16647.9</v>
      </c>
      <c r="D12" s="15">
        <v>16754.4</v>
      </c>
      <c r="E12" s="15">
        <v>16754.4</v>
      </c>
      <c r="F12" s="41"/>
      <c r="G12" s="45"/>
      <c r="H12" s="42"/>
      <c r="I12" s="44"/>
    </row>
    <row r="13" spans="1:9" s="16" customFormat="1" ht="30" customHeight="1">
      <c r="A13" s="13" t="s">
        <v>10</v>
      </c>
      <c r="B13" s="14" t="s">
        <v>99</v>
      </c>
      <c r="C13" s="15">
        <v>0</v>
      </c>
      <c r="D13" s="15">
        <v>7366.2</v>
      </c>
      <c r="E13" s="15">
        <v>34737.9</v>
      </c>
      <c r="F13" s="41"/>
      <c r="G13" s="45"/>
      <c r="H13" s="42"/>
      <c r="I13" s="44"/>
    </row>
    <row r="14" spans="1:9" s="16" customFormat="1" ht="15">
      <c r="A14" s="13" t="s">
        <v>11</v>
      </c>
      <c r="B14" s="14" t="s">
        <v>3</v>
      </c>
      <c r="C14" s="15">
        <v>31488.7</v>
      </c>
      <c r="D14" s="15">
        <v>31488.7</v>
      </c>
      <c r="E14" s="15">
        <v>31488.7</v>
      </c>
      <c r="F14" s="41"/>
      <c r="G14" s="42"/>
      <c r="H14" s="42"/>
      <c r="I14" s="44"/>
    </row>
    <row r="15" spans="1:9" s="23" customFormat="1" ht="75">
      <c r="A15" s="13" t="s">
        <v>31</v>
      </c>
      <c r="B15" s="14" t="s">
        <v>56</v>
      </c>
      <c r="C15" s="15">
        <v>1573.9</v>
      </c>
      <c r="D15" s="15">
        <v>1573.9</v>
      </c>
      <c r="E15" s="15">
        <v>1573.9</v>
      </c>
      <c r="F15" s="41"/>
      <c r="G15" s="42"/>
      <c r="H15" s="42"/>
      <c r="I15" s="44"/>
    </row>
    <row r="16" spans="1:9" s="23" customFormat="1" ht="30">
      <c r="A16" s="13" t="s">
        <v>70</v>
      </c>
      <c r="B16" s="14" t="s">
        <v>90</v>
      </c>
      <c r="C16" s="15">
        <v>0</v>
      </c>
      <c r="D16" s="15">
        <v>7887.1</v>
      </c>
      <c r="E16" s="15">
        <v>7391.3</v>
      </c>
      <c r="F16" s="41"/>
      <c r="G16" s="42"/>
      <c r="H16" s="42"/>
      <c r="I16" s="44"/>
    </row>
    <row r="17" spans="1:9" s="23" customFormat="1" ht="45">
      <c r="A17" s="13" t="s">
        <v>71</v>
      </c>
      <c r="B17" s="14" t="s">
        <v>103</v>
      </c>
      <c r="C17" s="15">
        <v>97141.3</v>
      </c>
      <c r="D17" s="15">
        <v>97038.6</v>
      </c>
      <c r="E17" s="15">
        <v>97038.5</v>
      </c>
      <c r="F17" s="41"/>
      <c r="G17" s="42"/>
      <c r="H17" s="42"/>
      <c r="I17" s="44"/>
    </row>
    <row r="18" spans="1:9" s="23" customFormat="1" ht="45">
      <c r="A18" s="13" t="s">
        <v>72</v>
      </c>
      <c r="B18" s="14" t="s">
        <v>104</v>
      </c>
      <c r="C18" s="15">
        <v>61988.2</v>
      </c>
      <c r="D18" s="15">
        <v>61988.2</v>
      </c>
      <c r="E18" s="15">
        <v>61988.2</v>
      </c>
      <c r="F18" s="41"/>
      <c r="G18" s="42"/>
      <c r="H18" s="42"/>
      <c r="I18" s="44"/>
    </row>
    <row r="19" spans="1:9" s="16" customFormat="1" ht="30">
      <c r="A19" s="13" t="s">
        <v>76</v>
      </c>
      <c r="B19" s="14" t="s">
        <v>38</v>
      </c>
      <c r="C19" s="15">
        <v>711.6</v>
      </c>
      <c r="D19" s="15">
        <v>711.6</v>
      </c>
      <c r="E19" s="15">
        <v>711.6</v>
      </c>
      <c r="F19" s="41"/>
      <c r="G19" s="42"/>
      <c r="H19" s="42"/>
      <c r="I19" s="44"/>
    </row>
    <row r="20" spans="1:9" s="16" customFormat="1" ht="30">
      <c r="A20" s="13" t="s">
        <v>89</v>
      </c>
      <c r="B20" s="14" t="s">
        <v>67</v>
      </c>
      <c r="C20" s="15">
        <v>11864.9</v>
      </c>
      <c r="D20" s="15">
        <v>0</v>
      </c>
      <c r="E20" s="15">
        <v>0</v>
      </c>
      <c r="F20" s="28"/>
      <c r="G20" s="42"/>
      <c r="H20" s="42"/>
      <c r="I20" s="44"/>
    </row>
    <row r="21" spans="1:9" s="16" customFormat="1" ht="45">
      <c r="A21" s="13" t="s">
        <v>100</v>
      </c>
      <c r="B21" s="14" t="s">
        <v>26</v>
      </c>
      <c r="C21" s="15">
        <v>25311.4</v>
      </c>
      <c r="D21" s="15">
        <v>0</v>
      </c>
      <c r="E21" s="15">
        <v>0</v>
      </c>
      <c r="F21" s="28"/>
      <c r="G21" s="42"/>
      <c r="H21" s="42"/>
      <c r="I21" s="44"/>
    </row>
    <row r="22" spans="1:9" s="12" customFormat="1" ht="15.75">
      <c r="A22" s="9" t="s">
        <v>12</v>
      </c>
      <c r="B22" s="10" t="s">
        <v>42</v>
      </c>
      <c r="C22" s="11">
        <f>SUM(C23:C25)</f>
        <v>38179.299999999996</v>
      </c>
      <c r="D22" s="11">
        <f>SUM(D23:D25)</f>
        <v>16975.3</v>
      </c>
      <c r="E22" s="11">
        <f>SUM(E23:E25)</f>
        <v>39432.5</v>
      </c>
      <c r="F22" s="41"/>
      <c r="G22" s="42"/>
      <c r="H22" s="42"/>
      <c r="I22" s="43"/>
    </row>
    <row r="23" spans="1:9" s="16" customFormat="1" ht="30">
      <c r="A23" s="13" t="s">
        <v>13</v>
      </c>
      <c r="B23" s="14" t="s">
        <v>38</v>
      </c>
      <c r="C23" s="15">
        <v>64.7</v>
      </c>
      <c r="D23" s="15">
        <v>64.7</v>
      </c>
      <c r="E23" s="15">
        <v>64.7</v>
      </c>
      <c r="F23" s="41"/>
      <c r="G23" s="42"/>
      <c r="H23" s="42"/>
      <c r="I23" s="44"/>
    </row>
    <row r="24" spans="1:9" s="16" customFormat="1" ht="45">
      <c r="A24" s="13" t="s">
        <v>57</v>
      </c>
      <c r="B24" s="14" t="s">
        <v>26</v>
      </c>
      <c r="C24" s="15">
        <v>0</v>
      </c>
      <c r="D24" s="15">
        <v>16910.6</v>
      </c>
      <c r="E24" s="15">
        <v>39367.8</v>
      </c>
      <c r="F24" s="47"/>
      <c r="G24" s="51"/>
      <c r="H24" s="51"/>
      <c r="I24" s="44"/>
    </row>
    <row r="25" spans="1:9" s="16" customFormat="1" ht="30">
      <c r="A25" s="13" t="s">
        <v>66</v>
      </c>
      <c r="B25" s="14" t="s">
        <v>67</v>
      </c>
      <c r="C25" s="15">
        <f>8855.2+2884.8+2974.6+2960.7+6161.8+9560.9+4716.6</f>
        <v>38114.6</v>
      </c>
      <c r="D25" s="15">
        <v>0</v>
      </c>
      <c r="E25" s="15">
        <v>0</v>
      </c>
      <c r="F25" s="30"/>
      <c r="G25" s="42"/>
      <c r="H25" s="42"/>
      <c r="I25" s="44"/>
    </row>
    <row r="26" spans="1:9" s="12" customFormat="1" ht="15.75" customHeight="1">
      <c r="A26" s="9" t="s">
        <v>14</v>
      </c>
      <c r="B26" s="10" t="s">
        <v>43</v>
      </c>
      <c r="C26" s="11">
        <f>SUM(C27:C28)</f>
        <v>45753.6</v>
      </c>
      <c r="D26" s="11">
        <f>SUM(D27:D28)</f>
        <v>52</v>
      </c>
      <c r="E26" s="11">
        <f>SUM(E27:E28)</f>
        <v>52</v>
      </c>
      <c r="F26" s="41"/>
      <c r="G26" s="42"/>
      <c r="H26" s="42"/>
      <c r="I26" s="43"/>
    </row>
    <row r="27" spans="1:9" s="16" customFormat="1" ht="30">
      <c r="A27" s="13" t="s">
        <v>23</v>
      </c>
      <c r="B27" s="14" t="s">
        <v>38</v>
      </c>
      <c r="C27" s="15">
        <v>52</v>
      </c>
      <c r="D27" s="15">
        <v>52</v>
      </c>
      <c r="E27" s="15">
        <v>52</v>
      </c>
      <c r="F27" s="41"/>
      <c r="G27" s="42"/>
      <c r="H27" s="42"/>
      <c r="I27" s="44"/>
    </row>
    <row r="28" spans="1:9" s="16" customFormat="1" ht="45">
      <c r="A28" s="13" t="s">
        <v>58</v>
      </c>
      <c r="B28" s="14" t="s">
        <v>26</v>
      </c>
      <c r="C28" s="15">
        <v>45701.6</v>
      </c>
      <c r="D28" s="15">
        <v>0</v>
      </c>
      <c r="E28" s="15">
        <v>0</v>
      </c>
      <c r="F28" s="27"/>
      <c r="G28" s="42"/>
      <c r="H28" s="42"/>
      <c r="I28" s="44"/>
    </row>
    <row r="29" spans="1:9" s="12" customFormat="1" ht="15.75">
      <c r="A29" s="9" t="s">
        <v>28</v>
      </c>
      <c r="B29" s="10" t="s">
        <v>32</v>
      </c>
      <c r="C29" s="11">
        <f>SUM(C30:C33)</f>
        <v>18034.300000000003</v>
      </c>
      <c r="D29" s="11">
        <f>SUM(D30:D33)</f>
        <v>250</v>
      </c>
      <c r="E29" s="11">
        <f>SUM(E30:E33)</f>
        <v>855</v>
      </c>
      <c r="F29" s="41"/>
      <c r="G29" s="42"/>
      <c r="H29" s="42"/>
      <c r="I29" s="43"/>
    </row>
    <row r="30" spans="1:9" s="16" customFormat="1" ht="45">
      <c r="A30" s="13" t="s">
        <v>29</v>
      </c>
      <c r="B30" s="14" t="s">
        <v>26</v>
      </c>
      <c r="C30" s="15">
        <f>17034.4-0.1</f>
        <v>17034.300000000003</v>
      </c>
      <c r="D30" s="15">
        <v>0</v>
      </c>
      <c r="E30" s="15">
        <v>0</v>
      </c>
      <c r="F30" s="28"/>
      <c r="G30" s="42"/>
      <c r="H30" s="42"/>
      <c r="I30" s="44"/>
    </row>
    <row r="31" spans="1:9" s="16" customFormat="1" ht="30">
      <c r="A31" s="13" t="s">
        <v>68</v>
      </c>
      <c r="B31" s="14" t="s">
        <v>67</v>
      </c>
      <c r="C31" s="15">
        <v>1000</v>
      </c>
      <c r="D31" s="15">
        <v>0</v>
      </c>
      <c r="E31" s="15">
        <v>0</v>
      </c>
      <c r="F31" s="27"/>
      <c r="G31" s="49"/>
      <c r="H31" s="42"/>
      <c r="I31" s="44"/>
    </row>
    <row r="32" spans="1:9" s="16" customFormat="1" ht="30">
      <c r="A32" s="13" t="s">
        <v>74</v>
      </c>
      <c r="B32" s="14" t="s">
        <v>110</v>
      </c>
      <c r="C32" s="15">
        <v>0</v>
      </c>
      <c r="D32" s="15">
        <v>250</v>
      </c>
      <c r="E32" s="15">
        <v>0</v>
      </c>
      <c r="F32" s="27"/>
      <c r="G32" s="49"/>
      <c r="H32" s="42"/>
      <c r="I32" s="44"/>
    </row>
    <row r="33" spans="1:9" s="16" customFormat="1" ht="30">
      <c r="A33" s="13" t="s">
        <v>111</v>
      </c>
      <c r="B33" s="14" t="s">
        <v>112</v>
      </c>
      <c r="C33" s="15">
        <v>0</v>
      </c>
      <c r="D33" s="15">
        <v>0</v>
      </c>
      <c r="E33" s="15">
        <v>855</v>
      </c>
      <c r="F33" s="27"/>
      <c r="G33" s="49"/>
      <c r="H33" s="42"/>
      <c r="I33" s="44"/>
    </row>
    <row r="34" spans="1:9" s="12" customFormat="1" ht="31.5">
      <c r="A34" s="9" t="s">
        <v>15</v>
      </c>
      <c r="B34" s="10" t="s">
        <v>44</v>
      </c>
      <c r="C34" s="11">
        <f>SUM(C35:C39)</f>
        <v>187535.40000000002</v>
      </c>
      <c r="D34" s="11">
        <f>SUM(D35:D39)</f>
        <v>100275.9</v>
      </c>
      <c r="E34" s="11">
        <f>SUM(E35:E39)</f>
        <v>100277.40000000001</v>
      </c>
      <c r="F34" s="41"/>
      <c r="G34" s="42"/>
      <c r="H34" s="42"/>
      <c r="I34" s="43"/>
    </row>
    <row r="35" spans="1:9" s="16" customFormat="1" ht="30">
      <c r="A35" s="13" t="s">
        <v>16</v>
      </c>
      <c r="B35" s="14" t="s">
        <v>95</v>
      </c>
      <c r="C35" s="15">
        <v>2306.4</v>
      </c>
      <c r="D35" s="15">
        <v>2306.4</v>
      </c>
      <c r="E35" s="15">
        <v>2306.4</v>
      </c>
      <c r="F35" s="41"/>
      <c r="G35" s="42"/>
      <c r="H35" s="42"/>
      <c r="I35" s="44"/>
    </row>
    <row r="36" spans="1:9" s="16" customFormat="1" ht="45">
      <c r="A36" s="13" t="s">
        <v>33</v>
      </c>
      <c r="B36" s="14" t="s">
        <v>96</v>
      </c>
      <c r="C36" s="15">
        <v>128.2</v>
      </c>
      <c r="D36" s="15">
        <v>128.2</v>
      </c>
      <c r="E36" s="15">
        <v>128.2</v>
      </c>
      <c r="F36" s="41"/>
      <c r="G36" s="42"/>
      <c r="H36" s="42"/>
      <c r="I36" s="44"/>
    </row>
    <row r="37" spans="1:9" s="29" customFormat="1" ht="45">
      <c r="A37" s="13" t="s">
        <v>59</v>
      </c>
      <c r="B37" s="14" t="s">
        <v>78</v>
      </c>
      <c r="C37" s="15">
        <v>179321.1</v>
      </c>
      <c r="D37" s="15">
        <v>97493.9</v>
      </c>
      <c r="E37" s="15">
        <v>97529.2</v>
      </c>
      <c r="F37" s="53"/>
      <c r="G37" s="54"/>
      <c r="H37" s="55"/>
      <c r="I37" s="46"/>
    </row>
    <row r="38" spans="1:9" s="16" customFormat="1" ht="30">
      <c r="A38" s="13" t="s">
        <v>69</v>
      </c>
      <c r="B38" s="14" t="s">
        <v>83</v>
      </c>
      <c r="C38" s="15">
        <f>1584.4-763.9</f>
        <v>820.5000000000001</v>
      </c>
      <c r="D38" s="15">
        <f>549.4-202</f>
        <v>347.4</v>
      </c>
      <c r="E38" s="15">
        <f>397.5-83.9</f>
        <v>313.6</v>
      </c>
      <c r="F38" s="47"/>
      <c r="G38" s="48"/>
      <c r="H38" s="48"/>
      <c r="I38" s="44"/>
    </row>
    <row r="39" spans="1:9" s="16" customFormat="1" ht="30">
      <c r="A39" s="13" t="s">
        <v>82</v>
      </c>
      <c r="B39" s="14" t="s">
        <v>67</v>
      </c>
      <c r="C39" s="15">
        <v>4959.2</v>
      </c>
      <c r="D39" s="15">
        <v>0</v>
      </c>
      <c r="E39" s="15">
        <v>0</v>
      </c>
      <c r="F39" s="27"/>
      <c r="G39" s="42"/>
      <c r="H39" s="42"/>
      <c r="I39" s="44"/>
    </row>
    <row r="40" spans="1:9" s="12" customFormat="1" ht="21.75" customHeight="1">
      <c r="A40" s="9" t="s">
        <v>17</v>
      </c>
      <c r="B40" s="10" t="s">
        <v>49</v>
      </c>
      <c r="C40" s="11">
        <f>SUM(C41:C48)</f>
        <v>16263.4</v>
      </c>
      <c r="D40" s="11">
        <f>SUM(D41:D48)</f>
        <v>17008.9</v>
      </c>
      <c r="E40" s="11">
        <f>SUM(E41:E48)</f>
        <v>16382.599999999999</v>
      </c>
      <c r="F40" s="41"/>
      <c r="G40" s="42"/>
      <c r="H40" s="42"/>
      <c r="I40" s="43"/>
    </row>
    <row r="41" spans="1:9" s="16" customFormat="1" ht="15">
      <c r="A41" s="13" t="s">
        <v>18</v>
      </c>
      <c r="B41" s="14" t="s">
        <v>2</v>
      </c>
      <c r="C41" s="15">
        <v>93.4</v>
      </c>
      <c r="D41" s="15">
        <v>93.4</v>
      </c>
      <c r="E41" s="15">
        <v>93.4</v>
      </c>
      <c r="F41" s="41"/>
      <c r="G41" s="42"/>
      <c r="H41" s="42"/>
      <c r="I41" s="44"/>
    </row>
    <row r="42" spans="1:9" s="16" customFormat="1" ht="30">
      <c r="A42" s="13" t="s">
        <v>45</v>
      </c>
      <c r="B42" s="14" t="s">
        <v>4</v>
      </c>
      <c r="C42" s="15">
        <v>302.8</v>
      </c>
      <c r="D42" s="15">
        <v>302.8</v>
      </c>
      <c r="E42" s="15">
        <v>302.8</v>
      </c>
      <c r="F42" s="41"/>
      <c r="G42" s="42"/>
      <c r="H42" s="42"/>
      <c r="I42" s="44"/>
    </row>
    <row r="43" spans="1:9" s="16" customFormat="1" ht="45">
      <c r="A43" s="13" t="s">
        <v>46</v>
      </c>
      <c r="B43" s="14" t="s">
        <v>79</v>
      </c>
      <c r="C43" s="15">
        <v>592.6</v>
      </c>
      <c r="D43" s="15">
        <v>592.6</v>
      </c>
      <c r="E43" s="15">
        <v>592.6</v>
      </c>
      <c r="F43" s="41"/>
      <c r="G43" s="42"/>
      <c r="H43" s="42"/>
      <c r="I43" s="44"/>
    </row>
    <row r="44" spans="1:9" s="16" customFormat="1" ht="30">
      <c r="A44" s="13" t="s">
        <v>47</v>
      </c>
      <c r="B44" s="14" t="s">
        <v>98</v>
      </c>
      <c r="C44" s="15">
        <v>93.4</v>
      </c>
      <c r="D44" s="15">
        <v>93.4</v>
      </c>
      <c r="E44" s="15">
        <v>93.4</v>
      </c>
      <c r="F44" s="41"/>
      <c r="G44" s="42"/>
      <c r="H44" s="42"/>
      <c r="I44" s="44"/>
    </row>
    <row r="45" spans="1:9" s="16" customFormat="1" ht="30">
      <c r="A45" s="13" t="s">
        <v>48</v>
      </c>
      <c r="B45" s="14" t="s">
        <v>55</v>
      </c>
      <c r="C45" s="15">
        <v>6724.3</v>
      </c>
      <c r="D45" s="15">
        <v>6724.3</v>
      </c>
      <c r="E45" s="15">
        <v>6724.3</v>
      </c>
      <c r="F45" s="41"/>
      <c r="G45" s="42"/>
      <c r="H45" s="42"/>
      <c r="I45" s="44"/>
    </row>
    <row r="46" spans="1:9" s="16" customFormat="1" ht="45">
      <c r="A46" s="13" t="s">
        <v>97</v>
      </c>
      <c r="B46" s="14" t="s">
        <v>22</v>
      </c>
      <c r="C46" s="15">
        <v>35.2</v>
      </c>
      <c r="D46" s="15">
        <v>35.2</v>
      </c>
      <c r="E46" s="15">
        <v>35.2</v>
      </c>
      <c r="F46" s="41"/>
      <c r="G46" s="42"/>
      <c r="H46" s="42"/>
      <c r="I46" s="44"/>
    </row>
    <row r="47" spans="1:9" s="23" customFormat="1" ht="45">
      <c r="A47" s="13" t="s">
        <v>62</v>
      </c>
      <c r="B47" s="14" t="s">
        <v>63</v>
      </c>
      <c r="C47" s="15">
        <v>68.7</v>
      </c>
      <c r="D47" s="15">
        <v>651.2</v>
      </c>
      <c r="E47" s="15">
        <v>24.9</v>
      </c>
      <c r="F47" s="41"/>
      <c r="G47" s="42"/>
      <c r="H47" s="42"/>
      <c r="I47" s="44"/>
    </row>
    <row r="48" spans="1:9" s="23" customFormat="1" ht="15">
      <c r="A48" s="13" t="s">
        <v>64</v>
      </c>
      <c r="B48" s="14" t="s">
        <v>65</v>
      </c>
      <c r="C48" s="15">
        <v>8353</v>
      </c>
      <c r="D48" s="15">
        <v>8516</v>
      </c>
      <c r="E48" s="15">
        <v>8516</v>
      </c>
      <c r="F48" s="41"/>
      <c r="G48" s="42"/>
      <c r="H48" s="42"/>
      <c r="I48" s="44"/>
    </row>
    <row r="49" spans="1:9" s="12" customFormat="1" ht="31.5">
      <c r="A49" s="9" t="s">
        <v>19</v>
      </c>
      <c r="B49" s="10" t="s">
        <v>50</v>
      </c>
      <c r="C49" s="11">
        <f>SUM(C50)</f>
        <v>523.4</v>
      </c>
      <c r="D49" s="11">
        <f>SUM(D50)</f>
        <v>523.4</v>
      </c>
      <c r="E49" s="11">
        <f>SUM(E50)</f>
        <v>523.4</v>
      </c>
      <c r="F49" s="41"/>
      <c r="G49" s="42"/>
      <c r="H49" s="42"/>
      <c r="I49" s="43"/>
    </row>
    <row r="50" spans="1:9" s="16" customFormat="1" ht="30">
      <c r="A50" s="13" t="s">
        <v>108</v>
      </c>
      <c r="B50" s="14" t="s">
        <v>39</v>
      </c>
      <c r="C50" s="15">
        <v>523.4</v>
      </c>
      <c r="D50" s="15">
        <v>523.4</v>
      </c>
      <c r="E50" s="15">
        <v>523.4</v>
      </c>
      <c r="F50" s="41"/>
      <c r="G50" s="42"/>
      <c r="H50" s="42"/>
      <c r="I50" s="44"/>
    </row>
    <row r="51" spans="1:9" s="12" customFormat="1" ht="31.5">
      <c r="A51" s="9" t="s">
        <v>20</v>
      </c>
      <c r="B51" s="10" t="s">
        <v>51</v>
      </c>
      <c r="C51" s="11">
        <f>SUM(C52:C60)</f>
        <v>151063.4</v>
      </c>
      <c r="D51" s="11">
        <f>SUM(D52:D60)</f>
        <v>58401.5</v>
      </c>
      <c r="E51" s="11">
        <f>SUM(E52:E60)</f>
        <v>38214.200000000004</v>
      </c>
      <c r="F51" s="41"/>
      <c r="G51" s="42"/>
      <c r="H51" s="42"/>
      <c r="I51" s="43"/>
    </row>
    <row r="52" spans="1:9" s="16" customFormat="1" ht="60">
      <c r="A52" s="13" t="s">
        <v>34</v>
      </c>
      <c r="B52" s="14" t="s">
        <v>101</v>
      </c>
      <c r="C52" s="15">
        <v>55881.1</v>
      </c>
      <c r="D52" s="15">
        <v>0</v>
      </c>
      <c r="E52" s="15">
        <v>0</v>
      </c>
      <c r="F52" s="41"/>
      <c r="G52" s="42"/>
      <c r="H52" s="42"/>
      <c r="I52" s="44"/>
    </row>
    <row r="53" spans="1:9" s="16" customFormat="1" ht="60">
      <c r="A53" s="13" t="s">
        <v>25</v>
      </c>
      <c r="B53" s="14" t="s">
        <v>102</v>
      </c>
      <c r="C53" s="15">
        <v>60395.8</v>
      </c>
      <c r="D53" s="15">
        <v>0</v>
      </c>
      <c r="E53" s="15">
        <v>0</v>
      </c>
      <c r="F53" s="41"/>
      <c r="G53" s="42"/>
      <c r="H53" s="42"/>
      <c r="I53" s="44"/>
    </row>
    <row r="54" spans="1:9" s="16" customFormat="1" ht="48.75" customHeight="1">
      <c r="A54" s="13" t="s">
        <v>52</v>
      </c>
      <c r="B54" s="14" t="s">
        <v>5</v>
      </c>
      <c r="C54" s="15">
        <v>5</v>
      </c>
      <c r="D54" s="15">
        <v>5</v>
      </c>
      <c r="E54" s="15">
        <v>5</v>
      </c>
      <c r="F54" s="41"/>
      <c r="G54" s="42"/>
      <c r="H54" s="42"/>
      <c r="I54" s="44"/>
    </row>
    <row r="55" spans="1:9" s="16" customFormat="1" ht="60">
      <c r="A55" s="13" t="s">
        <v>53</v>
      </c>
      <c r="B55" s="14" t="s">
        <v>30</v>
      </c>
      <c r="C55" s="15">
        <v>473.8</v>
      </c>
      <c r="D55" s="15">
        <v>473.8</v>
      </c>
      <c r="E55" s="15">
        <v>473.8</v>
      </c>
      <c r="F55" s="41"/>
      <c r="G55" s="42"/>
      <c r="H55" s="42"/>
      <c r="I55" s="44"/>
    </row>
    <row r="56" spans="1:9" s="16" customFormat="1" ht="37.5" customHeight="1">
      <c r="A56" s="13" t="s">
        <v>54</v>
      </c>
      <c r="B56" s="14" t="s">
        <v>24</v>
      </c>
      <c r="C56" s="15">
        <v>863.8</v>
      </c>
      <c r="D56" s="15">
        <v>962.1</v>
      </c>
      <c r="E56" s="15">
        <v>959.2</v>
      </c>
      <c r="F56" s="41"/>
      <c r="G56" s="42"/>
      <c r="H56" s="42"/>
      <c r="I56" s="44"/>
    </row>
    <row r="57" spans="1:9" s="16" customFormat="1" ht="75">
      <c r="A57" s="13" t="s">
        <v>60</v>
      </c>
      <c r="B57" s="14" t="s">
        <v>40</v>
      </c>
      <c r="C57" s="15">
        <v>4801.2</v>
      </c>
      <c r="D57" s="15">
        <v>3347.2</v>
      </c>
      <c r="E57" s="15">
        <v>3347.2</v>
      </c>
      <c r="F57" s="41"/>
      <c r="G57" s="42"/>
      <c r="H57" s="42"/>
      <c r="I57" s="44"/>
    </row>
    <row r="58" spans="1:9" s="16" customFormat="1" ht="45">
      <c r="A58" s="13" t="s">
        <v>61</v>
      </c>
      <c r="B58" s="14" t="s">
        <v>27</v>
      </c>
      <c r="C58" s="15">
        <v>28642.7</v>
      </c>
      <c r="D58" s="15">
        <v>28642.7</v>
      </c>
      <c r="E58" s="15">
        <v>28642.7</v>
      </c>
      <c r="F58" s="41"/>
      <c r="G58" s="42"/>
      <c r="H58" s="42"/>
      <c r="I58" s="44"/>
    </row>
    <row r="59" spans="1:9" s="16" customFormat="1" ht="45">
      <c r="A59" s="13" t="s">
        <v>75</v>
      </c>
      <c r="B59" s="14" t="s">
        <v>93</v>
      </c>
      <c r="C59" s="15">
        <v>0</v>
      </c>
      <c r="D59" s="15">
        <v>0</v>
      </c>
      <c r="E59" s="15">
        <v>4786.3</v>
      </c>
      <c r="F59" s="41"/>
      <c r="G59" s="42"/>
      <c r="H59" s="42"/>
      <c r="I59" s="44"/>
    </row>
    <row r="60" spans="1:9" s="16" customFormat="1" ht="45">
      <c r="A60" s="13" t="s">
        <v>94</v>
      </c>
      <c r="B60" s="14" t="s">
        <v>26</v>
      </c>
      <c r="C60" s="15">
        <v>0</v>
      </c>
      <c r="D60" s="15">
        <v>24970.7</v>
      </c>
      <c r="E60" s="15">
        <v>0</v>
      </c>
      <c r="F60" s="41"/>
      <c r="G60" s="52"/>
      <c r="H60" s="42"/>
      <c r="I60" s="44"/>
    </row>
    <row r="61" spans="1:9" s="12" customFormat="1" ht="47.25">
      <c r="A61" s="9" t="s">
        <v>35</v>
      </c>
      <c r="B61" s="10" t="s">
        <v>107</v>
      </c>
      <c r="C61" s="11">
        <f>SUM(C62:C63)</f>
        <v>63554.1</v>
      </c>
      <c r="D61" s="11">
        <f>SUM(D62:D63)</f>
        <v>65280.899999999994</v>
      </c>
      <c r="E61" s="11">
        <f>SUM(E62:E63)</f>
        <v>65280.899999999994</v>
      </c>
      <c r="F61" s="41"/>
      <c r="G61" s="42"/>
      <c r="H61" s="42"/>
      <c r="I61" s="43"/>
    </row>
    <row r="62" spans="1:9" s="16" customFormat="1" ht="15">
      <c r="A62" s="13" t="s">
        <v>36</v>
      </c>
      <c r="B62" s="14" t="s">
        <v>87</v>
      </c>
      <c r="C62" s="15">
        <v>41013.1</v>
      </c>
      <c r="D62" s="15">
        <v>42760.2</v>
      </c>
      <c r="E62" s="15">
        <v>42760.2</v>
      </c>
      <c r="F62" s="41"/>
      <c r="G62" s="42"/>
      <c r="H62" s="42"/>
      <c r="I62" s="44"/>
    </row>
    <row r="63" spans="1:9" s="16" customFormat="1" ht="45">
      <c r="A63" s="13" t="s">
        <v>81</v>
      </c>
      <c r="B63" s="14" t="s">
        <v>88</v>
      </c>
      <c r="C63" s="15">
        <v>22541</v>
      </c>
      <c r="D63" s="15">
        <v>22520.7</v>
      </c>
      <c r="E63" s="15">
        <v>22520.7</v>
      </c>
      <c r="F63" s="41"/>
      <c r="G63" s="42"/>
      <c r="H63" s="42"/>
      <c r="I63" s="44"/>
    </row>
    <row r="64" spans="1:9" s="16" customFormat="1" ht="15.75">
      <c r="A64" s="9" t="s">
        <v>84</v>
      </c>
      <c r="B64" s="10" t="s">
        <v>91</v>
      </c>
      <c r="C64" s="11">
        <f>SUM(C65:C66)</f>
        <v>63576.6</v>
      </c>
      <c r="D64" s="11">
        <f>SUM(D65:D66)</f>
        <v>0</v>
      </c>
      <c r="E64" s="11">
        <f>SUM(E65:E66)</f>
        <v>0</v>
      </c>
      <c r="F64" s="50"/>
      <c r="G64" s="50"/>
      <c r="H64" s="50"/>
      <c r="I64" s="44"/>
    </row>
    <row r="65" spans="1:9" s="16" customFormat="1" ht="30">
      <c r="A65" s="13" t="s">
        <v>85</v>
      </c>
      <c r="B65" s="14" t="s">
        <v>106</v>
      </c>
      <c r="C65" s="15">
        <v>1178.1</v>
      </c>
      <c r="D65" s="15">
        <v>0</v>
      </c>
      <c r="E65" s="15">
        <v>0</v>
      </c>
      <c r="F65" s="50"/>
      <c r="G65" s="50"/>
      <c r="H65" s="50"/>
      <c r="I65" s="44"/>
    </row>
    <row r="66" spans="1:9" s="16" customFormat="1" ht="30">
      <c r="A66" s="13" t="s">
        <v>86</v>
      </c>
      <c r="B66" s="14" t="s">
        <v>105</v>
      </c>
      <c r="C66" s="15">
        <v>62398.5</v>
      </c>
      <c r="D66" s="15">
        <v>0</v>
      </c>
      <c r="E66" s="15">
        <v>0</v>
      </c>
      <c r="F66" s="50"/>
      <c r="G66" s="50"/>
      <c r="H66" s="50"/>
      <c r="I66" s="44"/>
    </row>
    <row r="67" spans="1:9" s="57" customFormat="1" ht="6" customHeight="1">
      <c r="A67" s="58"/>
      <c r="B67" s="59"/>
      <c r="C67" s="60"/>
      <c r="D67" s="60"/>
      <c r="E67" s="60"/>
      <c r="F67" s="32"/>
      <c r="G67" s="32"/>
      <c r="H67" s="32"/>
      <c r="I67" s="56"/>
    </row>
    <row r="68" spans="1:256" s="12" customFormat="1" ht="15.75" customHeight="1">
      <c r="A68" s="24"/>
      <c r="B68" s="25" t="s">
        <v>21</v>
      </c>
      <c r="C68" s="26">
        <f>C51+C49+C40+C34+C29+C26+C22+C10+C61+C64</f>
        <v>2459287.9</v>
      </c>
      <c r="D68" s="26">
        <f>D51+D49+D40+D34+D29+D26+D22+D10+D61+D64</f>
        <v>2103049.4</v>
      </c>
      <c r="E68" s="26">
        <f>E51+E49+E40+E34+E29+E26+E22+E10+E61+E64</f>
        <v>2118065.6999999997</v>
      </c>
      <c r="F68" s="32"/>
      <c r="G68" s="32"/>
      <c r="H68" s="32"/>
      <c r="I68" s="43"/>
      <c r="IV68" s="12">
        <f>SUM(A68:IU68)</f>
        <v>6680403</v>
      </c>
    </row>
  </sheetData>
  <sheetProtection/>
  <autoFilter ref="A8:IV66"/>
  <mergeCells count="5">
    <mergeCell ref="A3:E3"/>
    <mergeCell ref="A2:E2"/>
    <mergeCell ref="A1:E1"/>
    <mergeCell ref="A5:E5"/>
    <mergeCell ref="A6:E6"/>
  </mergeCells>
  <printOptions/>
  <pageMargins left="0.5905511811023623" right="0.1968503937007874" top="0.3937007874015748" bottom="0.3937007874015748" header="0.5118110236220472" footer="0.31496062992125984"/>
  <pageSetup fitToHeight="0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ФУАГ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325</cp:lastModifiedBy>
  <cp:lastPrinted>2020-11-20T09:55:29Z</cp:lastPrinted>
  <dcterms:created xsi:type="dcterms:W3CDTF">2005-09-28T02:53:50Z</dcterms:created>
  <dcterms:modified xsi:type="dcterms:W3CDTF">2020-11-26T08:54:40Z</dcterms:modified>
  <cp:category/>
  <cp:version/>
  <cp:contentType/>
  <cp:contentStatus/>
</cp:coreProperties>
</file>