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972" windowWidth="8100" windowHeight="2196"/>
  </bookViews>
  <sheets>
    <sheet name="Приложение 1" sheetId="33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1'!$12:$14</definedName>
  </definedNames>
  <calcPr calcId="145621"/>
</workbook>
</file>

<file path=xl/calcChain.xml><?xml version="1.0" encoding="utf-8"?>
<calcChain xmlns="http://schemas.openxmlformats.org/spreadsheetml/2006/main">
  <c r="D38" i="33" l="1"/>
  <c r="C38" i="33"/>
  <c r="G38" i="33"/>
  <c r="D37" i="33"/>
  <c r="D36" i="33"/>
  <c r="C37" i="33"/>
  <c r="C36" i="33"/>
  <c r="D27" i="33"/>
  <c r="C27" i="33"/>
  <c r="C28" i="33"/>
  <c r="H17" i="33"/>
  <c r="H16" i="33"/>
  <c r="H15" i="33"/>
  <c r="G17" i="33"/>
  <c r="G16" i="33"/>
  <c r="G15" i="33"/>
  <c r="F17" i="33"/>
  <c r="F16" i="33"/>
  <c r="F15" i="33"/>
  <c r="E17" i="33"/>
  <c r="E16" i="33"/>
  <c r="E15" i="33"/>
</calcChain>
</file>

<file path=xl/sharedStrings.xml><?xml version="1.0" encoding="utf-8"?>
<sst xmlns="http://schemas.openxmlformats.org/spreadsheetml/2006/main" count="64" uniqueCount="60">
  <si>
    <t>тыс. руб.</t>
  </si>
  <si>
    <t>НАЛОГОВЫЕ И НЕНАЛОГОВЫЕ ДОХОДЫ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</si>
  <si>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</si>
  <si>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</si>
  <si>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</si>
  <si>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</si>
  <si>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ДОХОДЫ ОТ ПРОДАЖИ МАТЕРИАЛЬНЫХ И НЕМАТЕРИАЛЬНЫХ АКТИВОВ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</si>
  <si>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</si>
  <si>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</si>
  <si>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</si>
  <si>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</si>
  <si>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</si>
  <si>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</si>
  <si>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</si>
  <si>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</si>
  <si>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</si>
  <si>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</si>
  <si>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</si>
  <si>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</si>
  <si>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</si>
  <si>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</si>
  <si>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</si>
  <si>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1 06 00000 00 0000</t>
  </si>
  <si>
    <t>1 06 01000 00 0000</t>
  </si>
  <si>
    <t>1 06 04000 02 0000</t>
  </si>
  <si>
    <t>1 06 06000 00 0000</t>
  </si>
  <si>
    <t>1 13 00000 00 0000</t>
  </si>
  <si>
    <t>1 14 00000 00 0000</t>
  </si>
  <si>
    <t xml:space="preserve">1 14 02000 00 0000 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</si>
  <si>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</si>
  <si>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</si>
  <si>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</si>
  <si>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</si>
  <si>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</si>
  <si>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</si>
  <si>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</si>
  <si>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</si>
  <si>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 xml:space="preserve">2 18 00000 00 0000 </t>
  </si>
  <si>
    <t>2 19 00000 00 0000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</si>
  <si>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</si>
  <si>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</si>
  <si>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</si>
  <si>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</si>
  <si>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</si>
  <si>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Инициативные платежи</t>
  </si>
  <si>
    <t>1 17 15000 00 0000</t>
  </si>
  <si>
    <t>изменения</t>
  </si>
  <si>
    <t>2 07 04000 04 0000</t>
  </si>
  <si>
    <t xml:space="preserve">2 18 00000 04 0000 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</si>
  <si>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</si>
  <si>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Приложение 1</t>
  </si>
  <si>
    <t>к решению Березниковской городской Думы</t>
  </si>
  <si>
    <t>Изменения по отдельным строкам доходов 
бюджета муниципального образования "Город Березники" 
по группам, подгруппам, статьям классификации доходов бюджетов 
на 2021 год и плановый период 2022-2023 годов</t>
  </si>
  <si>
    <t>Сумма</t>
  </si>
  <si>
    <t>с учетом изменений</t>
  </si>
  <si>
    <t>2021 год</t>
  </si>
  <si>
    <t xml:space="preserve">2022 год </t>
  </si>
  <si>
    <t>2023 год</t>
  </si>
  <si>
    <t>2 19 00000 04 0000</t>
  </si>
  <si>
    <t>от 31.03.2021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</si>
</sst>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(* #,##0.00_);_(* \(#,##0.00\);_(* &quot;-&quot;??_);_(@_)"/>
    <numFmt numFmtId="166" formatCode="000000"/>
  </numFmts>
  <fonts count="18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5" fillId="0" borderId="0" applyFont="0" applyFill="0" applyBorder="0" applyAlignment="0" applyProtection="0"/>
    <xf numFmtId="0" fontId="17" fillId="0" borderId="0"/>
    <xf numFmtId="0" fontId="12" fillId="0" borderId="0"/>
  </cellStyleXfs>
  <cellXfs count="31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0" xfId="1" applyFont="1" applyFill="1" applyAlignment="1">
      <alignment horizontal="right"/>
    </xf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2" fillId="0" borderId="1" xfId="1" applyNumberFormat="1" applyFont="1" applyFill="1" applyBorder="1" applyAlignment="1">
      <alignment vertical="top"/>
    </xf>
    <xf numFmtId="0" fontId="8" fillId="0" borderId="0" xfId="1" applyFont="1"/>
    <xf numFmtId="0" fontId="16" fillId="0" borderId="0" xfId="1" applyFont="1"/>
    <xf numFmtId="3" fontId="6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6" fillId="0" borderId="3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top"/>
    </xf>
    <xf numFmtId="3" fontId="10" fillId="0" borderId="3" xfId="1" applyNumberFormat="1" applyFont="1" applyBorder="1" applyAlignment="1">
      <alignment horizontal="left" vertical="top"/>
    </xf>
    <xf numFmtId="164" fontId="1" fillId="0" borderId="0" xfId="1" applyNumberFormat="1"/>
    <xf numFmtId="164" fontId="1" fillId="0" borderId="0" xfId="1" applyNumberFormat="1" applyFill="1"/>
    <xf numFmtId="0" fontId="9" fillId="0" borderId="0" xfId="0" applyFont="1"/>
    <xf numFmtId="0" fontId="2" fillId="0" borderId="0" xfId="1" applyFont="1" applyFill="1" applyAlignment="1">
      <alignment horizontal="right"/>
    </xf>
    <xf numFmtId="1" fontId="10" fillId="0" borderId="1" xfId="2" applyNumberFormat="1" applyFont="1" applyFill="1" applyBorder="1" applyAlignment="1">
      <alignment horizontal="center" vertical="center" wrapText="1"/>
    </xf>
    <xf numFmtId="3" fontId="10" fillId="0" borderId="3" xfId="1" applyNumberFormat="1" applyFont="1" applyBorder="1" applyAlignment="1">
      <alignment vertical="top"/>
    </xf>
    <xf numFmtId="3" fontId="10" fillId="0" borderId="4" xfId="1" applyNumberFormat="1" applyFont="1" applyBorder="1" applyAlignment="1">
      <alignment horizontal="left" vertical="top"/>
    </xf>
    <xf numFmtId="0" fontId="2" fillId="0" borderId="6" xfId="0" applyFont="1" applyBorder="1" applyAlignment="1">
      <alignment wrapText="1"/>
    </xf>
    <xf numFmtId="164" fontId="2" fillId="0" borderId="5" xfId="1" applyNumberFormat="1" applyFont="1" applyFill="1" applyBorder="1" applyAlignment="1"/>
    <xf numFmtId="166" fontId="10" fillId="0" borderId="3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 wrapText="1"/>
    </xf>
    <xf numFmtId="1" fontId="10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A5" zoomScaleNormal="75" zoomScaleSheetLayoutView="100" workbookViewId="0">
      <selection activeCell="J17" sqref="J17"/>
    </sheetView>
  </sheetViews>
  <sheetFormatPr defaultColWidth="9.109375" defaultRowHeight="13.2" x14ac:dyDescent="0.25"/>
  <cols>
    <col min="1" max="1" width="16.109375" style="1" customWidth="1"/>
    <col min="2" max="2" width="38.5546875" style="1" customWidth="1"/>
    <col min="3" max="6" width="11.109375" style="2" customWidth="1"/>
    <col min="7" max="7" width="10.6640625" style="1" bestFit="1" customWidth="1"/>
    <col min="8" max="8" width="11" style="1" bestFit="1" customWidth="1"/>
    <col min="9" max="9" width="19" style="1" customWidth="1"/>
    <col min="10" max="10" width="13.109375" style="1" customWidth="1"/>
    <col min="11" max="245" width="9.109375" style="1"/>
    <col min="246" max="246" width="17.44140625" style="1" customWidth="1"/>
    <col min="247" max="247" width="72.6640625" style="1" customWidth="1"/>
    <col min="248" max="248" width="12.33203125" style="1" customWidth="1"/>
    <col min="249" max="249" width="11.33203125" style="1" customWidth="1"/>
    <col min="250" max="250" width="10" style="1" customWidth="1"/>
    <col min="251" max="251" width="10.109375" style="1" customWidth="1"/>
    <col min="252" max="252" width="9.109375" style="1" customWidth="1"/>
    <col min="253" max="253" width="14.88671875" style="1" customWidth="1"/>
    <col min="254" max="501" width="9.109375" style="1"/>
    <col min="502" max="502" width="17.44140625" style="1" customWidth="1"/>
    <col min="503" max="503" width="72.6640625" style="1" customWidth="1"/>
    <col min="504" max="504" width="12.33203125" style="1" customWidth="1"/>
    <col min="505" max="505" width="11.33203125" style="1" customWidth="1"/>
    <col min="506" max="506" width="10" style="1" customWidth="1"/>
    <col min="507" max="507" width="10.109375" style="1" customWidth="1"/>
    <col min="508" max="508" width="9.109375" style="1" customWidth="1"/>
    <col min="509" max="509" width="14.88671875" style="1" customWidth="1"/>
    <col min="510" max="757" width="9.109375" style="1"/>
    <col min="758" max="758" width="17.44140625" style="1" customWidth="1"/>
    <col min="759" max="759" width="72.6640625" style="1" customWidth="1"/>
    <col min="760" max="760" width="12.33203125" style="1" customWidth="1"/>
    <col min="761" max="761" width="11.33203125" style="1" customWidth="1"/>
    <col min="762" max="762" width="10" style="1" customWidth="1"/>
    <col min="763" max="763" width="10.109375" style="1" customWidth="1"/>
    <col min="764" max="764" width="9.109375" style="1" customWidth="1"/>
    <col min="765" max="765" width="14.88671875" style="1" customWidth="1"/>
    <col min="766" max="1013" width="9.109375" style="1"/>
    <col min="1014" max="1014" width="17.44140625" style="1" customWidth="1"/>
    <col min="1015" max="1015" width="72.6640625" style="1" customWidth="1"/>
    <col min="1016" max="1016" width="12.33203125" style="1" customWidth="1"/>
    <col min="1017" max="1017" width="11.33203125" style="1" customWidth="1"/>
    <col min="1018" max="1018" width="10" style="1" customWidth="1"/>
    <col min="1019" max="1019" width="10.109375" style="1" customWidth="1"/>
    <col min="1020" max="1020" width="9.109375" style="1" customWidth="1"/>
    <col min="1021" max="1021" width="14.88671875" style="1" customWidth="1"/>
    <col min="1022" max="1269" width="9.109375" style="1"/>
    <col min="1270" max="1270" width="17.44140625" style="1" customWidth="1"/>
    <col min="1271" max="1271" width="72.6640625" style="1" customWidth="1"/>
    <col min="1272" max="1272" width="12.33203125" style="1" customWidth="1"/>
    <col min="1273" max="1273" width="11.33203125" style="1" customWidth="1"/>
    <col min="1274" max="1274" width="10" style="1" customWidth="1"/>
    <col min="1275" max="1275" width="10.109375" style="1" customWidth="1"/>
    <col min="1276" max="1276" width="9.109375" style="1" customWidth="1"/>
    <col min="1277" max="1277" width="14.88671875" style="1" customWidth="1"/>
    <col min="1278" max="1525" width="9.109375" style="1"/>
    <col min="1526" max="1526" width="17.44140625" style="1" customWidth="1"/>
    <col min="1527" max="1527" width="72.6640625" style="1" customWidth="1"/>
    <col min="1528" max="1528" width="12.33203125" style="1" customWidth="1"/>
    <col min="1529" max="1529" width="11.33203125" style="1" customWidth="1"/>
    <col min="1530" max="1530" width="10" style="1" customWidth="1"/>
    <col min="1531" max="1531" width="10.109375" style="1" customWidth="1"/>
    <col min="1532" max="1532" width="9.109375" style="1" customWidth="1"/>
    <col min="1533" max="1533" width="14.88671875" style="1" customWidth="1"/>
    <col min="1534" max="1781" width="9.109375" style="1"/>
    <col min="1782" max="1782" width="17.44140625" style="1" customWidth="1"/>
    <col min="1783" max="1783" width="72.6640625" style="1" customWidth="1"/>
    <col min="1784" max="1784" width="12.33203125" style="1" customWidth="1"/>
    <col min="1785" max="1785" width="11.33203125" style="1" customWidth="1"/>
    <col min="1786" max="1786" width="10" style="1" customWidth="1"/>
    <col min="1787" max="1787" width="10.109375" style="1" customWidth="1"/>
    <col min="1788" max="1788" width="9.109375" style="1" customWidth="1"/>
    <col min="1789" max="1789" width="14.88671875" style="1" customWidth="1"/>
    <col min="1790" max="2037" width="9.109375" style="1"/>
    <col min="2038" max="2038" width="17.44140625" style="1" customWidth="1"/>
    <col min="2039" max="2039" width="72.6640625" style="1" customWidth="1"/>
    <col min="2040" max="2040" width="12.33203125" style="1" customWidth="1"/>
    <col min="2041" max="2041" width="11.33203125" style="1" customWidth="1"/>
    <col min="2042" max="2042" width="10" style="1" customWidth="1"/>
    <col min="2043" max="2043" width="10.109375" style="1" customWidth="1"/>
    <col min="2044" max="2044" width="9.109375" style="1" customWidth="1"/>
    <col min="2045" max="2045" width="14.88671875" style="1" customWidth="1"/>
    <col min="2046" max="2293" width="9.109375" style="1"/>
    <col min="2294" max="2294" width="17.44140625" style="1" customWidth="1"/>
    <col min="2295" max="2295" width="72.6640625" style="1" customWidth="1"/>
    <col min="2296" max="2296" width="12.33203125" style="1" customWidth="1"/>
    <col min="2297" max="2297" width="11.33203125" style="1" customWidth="1"/>
    <col min="2298" max="2298" width="10" style="1" customWidth="1"/>
    <col min="2299" max="2299" width="10.109375" style="1" customWidth="1"/>
    <col min="2300" max="2300" width="9.109375" style="1" customWidth="1"/>
    <col min="2301" max="2301" width="14.88671875" style="1" customWidth="1"/>
    <col min="2302" max="2549" width="9.109375" style="1"/>
    <col min="2550" max="2550" width="17.44140625" style="1" customWidth="1"/>
    <col min="2551" max="2551" width="72.6640625" style="1" customWidth="1"/>
    <col min="2552" max="2552" width="12.33203125" style="1" customWidth="1"/>
    <col min="2553" max="2553" width="11.33203125" style="1" customWidth="1"/>
    <col min="2554" max="2554" width="10" style="1" customWidth="1"/>
    <col min="2555" max="2555" width="10.109375" style="1" customWidth="1"/>
    <col min="2556" max="2556" width="9.109375" style="1" customWidth="1"/>
    <col min="2557" max="2557" width="14.88671875" style="1" customWidth="1"/>
    <col min="2558" max="2805" width="9.109375" style="1"/>
    <col min="2806" max="2806" width="17.44140625" style="1" customWidth="1"/>
    <col min="2807" max="2807" width="72.6640625" style="1" customWidth="1"/>
    <col min="2808" max="2808" width="12.33203125" style="1" customWidth="1"/>
    <col min="2809" max="2809" width="11.33203125" style="1" customWidth="1"/>
    <col min="2810" max="2810" width="10" style="1" customWidth="1"/>
    <col min="2811" max="2811" width="10.109375" style="1" customWidth="1"/>
    <col min="2812" max="2812" width="9.109375" style="1" customWidth="1"/>
    <col min="2813" max="2813" width="14.88671875" style="1" customWidth="1"/>
    <col min="2814" max="3061" width="9.109375" style="1"/>
    <col min="3062" max="3062" width="17.44140625" style="1" customWidth="1"/>
    <col min="3063" max="3063" width="72.6640625" style="1" customWidth="1"/>
    <col min="3064" max="3064" width="12.33203125" style="1" customWidth="1"/>
    <col min="3065" max="3065" width="11.33203125" style="1" customWidth="1"/>
    <col min="3066" max="3066" width="10" style="1" customWidth="1"/>
    <col min="3067" max="3067" width="10.109375" style="1" customWidth="1"/>
    <col min="3068" max="3068" width="9.109375" style="1" customWidth="1"/>
    <col min="3069" max="3069" width="14.88671875" style="1" customWidth="1"/>
    <col min="3070" max="3317" width="9.109375" style="1"/>
    <col min="3318" max="3318" width="17.44140625" style="1" customWidth="1"/>
    <col min="3319" max="3319" width="72.6640625" style="1" customWidth="1"/>
    <col min="3320" max="3320" width="12.33203125" style="1" customWidth="1"/>
    <col min="3321" max="3321" width="11.33203125" style="1" customWidth="1"/>
    <col min="3322" max="3322" width="10" style="1" customWidth="1"/>
    <col min="3323" max="3323" width="10.109375" style="1" customWidth="1"/>
    <col min="3324" max="3324" width="9.109375" style="1" customWidth="1"/>
    <col min="3325" max="3325" width="14.88671875" style="1" customWidth="1"/>
    <col min="3326" max="3573" width="9.109375" style="1"/>
    <col min="3574" max="3574" width="17.44140625" style="1" customWidth="1"/>
    <col min="3575" max="3575" width="72.6640625" style="1" customWidth="1"/>
    <col min="3576" max="3576" width="12.33203125" style="1" customWidth="1"/>
    <col min="3577" max="3577" width="11.33203125" style="1" customWidth="1"/>
    <col min="3578" max="3578" width="10" style="1" customWidth="1"/>
    <col min="3579" max="3579" width="10.109375" style="1" customWidth="1"/>
    <col min="3580" max="3580" width="9.109375" style="1" customWidth="1"/>
    <col min="3581" max="3581" width="14.88671875" style="1" customWidth="1"/>
    <col min="3582" max="3829" width="9.109375" style="1"/>
    <col min="3830" max="3830" width="17.44140625" style="1" customWidth="1"/>
    <col min="3831" max="3831" width="72.6640625" style="1" customWidth="1"/>
    <col min="3832" max="3832" width="12.33203125" style="1" customWidth="1"/>
    <col min="3833" max="3833" width="11.33203125" style="1" customWidth="1"/>
    <col min="3834" max="3834" width="10" style="1" customWidth="1"/>
    <col min="3835" max="3835" width="10.109375" style="1" customWidth="1"/>
    <col min="3836" max="3836" width="9.109375" style="1" customWidth="1"/>
    <col min="3837" max="3837" width="14.88671875" style="1" customWidth="1"/>
    <col min="3838" max="4085" width="9.109375" style="1"/>
    <col min="4086" max="4086" width="17.44140625" style="1" customWidth="1"/>
    <col min="4087" max="4087" width="72.6640625" style="1" customWidth="1"/>
    <col min="4088" max="4088" width="12.33203125" style="1" customWidth="1"/>
    <col min="4089" max="4089" width="11.33203125" style="1" customWidth="1"/>
    <col min="4090" max="4090" width="10" style="1" customWidth="1"/>
    <col min="4091" max="4091" width="10.109375" style="1" customWidth="1"/>
    <col min="4092" max="4092" width="9.109375" style="1" customWidth="1"/>
    <col min="4093" max="4093" width="14.88671875" style="1" customWidth="1"/>
    <col min="4094" max="4341" width="9.109375" style="1"/>
    <col min="4342" max="4342" width="17.44140625" style="1" customWidth="1"/>
    <col min="4343" max="4343" width="72.6640625" style="1" customWidth="1"/>
    <col min="4344" max="4344" width="12.33203125" style="1" customWidth="1"/>
    <col min="4345" max="4345" width="11.33203125" style="1" customWidth="1"/>
    <col min="4346" max="4346" width="10" style="1" customWidth="1"/>
    <col min="4347" max="4347" width="10.109375" style="1" customWidth="1"/>
    <col min="4348" max="4348" width="9.109375" style="1" customWidth="1"/>
    <col min="4349" max="4349" width="14.88671875" style="1" customWidth="1"/>
    <col min="4350" max="4597" width="9.109375" style="1"/>
    <col min="4598" max="4598" width="17.44140625" style="1" customWidth="1"/>
    <col min="4599" max="4599" width="72.6640625" style="1" customWidth="1"/>
    <col min="4600" max="4600" width="12.33203125" style="1" customWidth="1"/>
    <col min="4601" max="4601" width="11.33203125" style="1" customWidth="1"/>
    <col min="4602" max="4602" width="10" style="1" customWidth="1"/>
    <col min="4603" max="4603" width="10.109375" style="1" customWidth="1"/>
    <col min="4604" max="4604" width="9.109375" style="1" customWidth="1"/>
    <col min="4605" max="4605" width="14.88671875" style="1" customWidth="1"/>
    <col min="4606" max="4853" width="9.109375" style="1"/>
    <col min="4854" max="4854" width="17.44140625" style="1" customWidth="1"/>
    <col min="4855" max="4855" width="72.6640625" style="1" customWidth="1"/>
    <col min="4856" max="4856" width="12.33203125" style="1" customWidth="1"/>
    <col min="4857" max="4857" width="11.33203125" style="1" customWidth="1"/>
    <col min="4858" max="4858" width="10" style="1" customWidth="1"/>
    <col min="4859" max="4859" width="10.109375" style="1" customWidth="1"/>
    <col min="4860" max="4860" width="9.109375" style="1" customWidth="1"/>
    <col min="4861" max="4861" width="14.88671875" style="1" customWidth="1"/>
    <col min="4862" max="5109" width="9.109375" style="1"/>
    <col min="5110" max="5110" width="17.44140625" style="1" customWidth="1"/>
    <col min="5111" max="5111" width="72.6640625" style="1" customWidth="1"/>
    <col min="5112" max="5112" width="12.33203125" style="1" customWidth="1"/>
    <col min="5113" max="5113" width="11.33203125" style="1" customWidth="1"/>
    <col min="5114" max="5114" width="10" style="1" customWidth="1"/>
    <col min="5115" max="5115" width="10.109375" style="1" customWidth="1"/>
    <col min="5116" max="5116" width="9.109375" style="1" customWidth="1"/>
    <col min="5117" max="5117" width="14.88671875" style="1" customWidth="1"/>
    <col min="5118" max="5365" width="9.109375" style="1"/>
    <col min="5366" max="5366" width="17.44140625" style="1" customWidth="1"/>
    <col min="5367" max="5367" width="72.6640625" style="1" customWidth="1"/>
    <col min="5368" max="5368" width="12.33203125" style="1" customWidth="1"/>
    <col min="5369" max="5369" width="11.33203125" style="1" customWidth="1"/>
    <col min="5370" max="5370" width="10" style="1" customWidth="1"/>
    <col min="5371" max="5371" width="10.109375" style="1" customWidth="1"/>
    <col min="5372" max="5372" width="9.109375" style="1" customWidth="1"/>
    <col min="5373" max="5373" width="14.88671875" style="1" customWidth="1"/>
    <col min="5374" max="5621" width="9.109375" style="1"/>
    <col min="5622" max="5622" width="17.44140625" style="1" customWidth="1"/>
    <col min="5623" max="5623" width="72.6640625" style="1" customWidth="1"/>
    <col min="5624" max="5624" width="12.33203125" style="1" customWidth="1"/>
    <col min="5625" max="5625" width="11.33203125" style="1" customWidth="1"/>
    <col min="5626" max="5626" width="10" style="1" customWidth="1"/>
    <col min="5627" max="5627" width="10.109375" style="1" customWidth="1"/>
    <col min="5628" max="5628" width="9.109375" style="1" customWidth="1"/>
    <col min="5629" max="5629" width="14.88671875" style="1" customWidth="1"/>
    <col min="5630" max="5877" width="9.109375" style="1"/>
    <col min="5878" max="5878" width="17.44140625" style="1" customWidth="1"/>
    <col min="5879" max="5879" width="72.6640625" style="1" customWidth="1"/>
    <col min="5880" max="5880" width="12.33203125" style="1" customWidth="1"/>
    <col min="5881" max="5881" width="11.33203125" style="1" customWidth="1"/>
    <col min="5882" max="5882" width="10" style="1" customWidth="1"/>
    <col min="5883" max="5883" width="10.109375" style="1" customWidth="1"/>
    <col min="5884" max="5884" width="9.109375" style="1" customWidth="1"/>
    <col min="5885" max="5885" width="14.88671875" style="1" customWidth="1"/>
    <col min="5886" max="6133" width="9.109375" style="1"/>
    <col min="6134" max="6134" width="17.44140625" style="1" customWidth="1"/>
    <col min="6135" max="6135" width="72.6640625" style="1" customWidth="1"/>
    <col min="6136" max="6136" width="12.33203125" style="1" customWidth="1"/>
    <col min="6137" max="6137" width="11.33203125" style="1" customWidth="1"/>
    <col min="6138" max="6138" width="10" style="1" customWidth="1"/>
    <col min="6139" max="6139" width="10.109375" style="1" customWidth="1"/>
    <col min="6140" max="6140" width="9.109375" style="1" customWidth="1"/>
    <col min="6141" max="6141" width="14.88671875" style="1" customWidth="1"/>
    <col min="6142" max="6389" width="9.109375" style="1"/>
    <col min="6390" max="6390" width="17.44140625" style="1" customWidth="1"/>
    <col min="6391" max="6391" width="72.6640625" style="1" customWidth="1"/>
    <col min="6392" max="6392" width="12.33203125" style="1" customWidth="1"/>
    <col min="6393" max="6393" width="11.33203125" style="1" customWidth="1"/>
    <col min="6394" max="6394" width="10" style="1" customWidth="1"/>
    <col min="6395" max="6395" width="10.109375" style="1" customWidth="1"/>
    <col min="6396" max="6396" width="9.109375" style="1" customWidth="1"/>
    <col min="6397" max="6397" width="14.88671875" style="1" customWidth="1"/>
    <col min="6398" max="6645" width="9.109375" style="1"/>
    <col min="6646" max="6646" width="17.44140625" style="1" customWidth="1"/>
    <col min="6647" max="6647" width="72.6640625" style="1" customWidth="1"/>
    <col min="6648" max="6648" width="12.33203125" style="1" customWidth="1"/>
    <col min="6649" max="6649" width="11.33203125" style="1" customWidth="1"/>
    <col min="6650" max="6650" width="10" style="1" customWidth="1"/>
    <col min="6651" max="6651" width="10.109375" style="1" customWidth="1"/>
    <col min="6652" max="6652" width="9.109375" style="1" customWidth="1"/>
    <col min="6653" max="6653" width="14.88671875" style="1" customWidth="1"/>
    <col min="6654" max="6901" width="9.109375" style="1"/>
    <col min="6902" max="6902" width="17.44140625" style="1" customWidth="1"/>
    <col min="6903" max="6903" width="72.6640625" style="1" customWidth="1"/>
    <col min="6904" max="6904" width="12.33203125" style="1" customWidth="1"/>
    <col min="6905" max="6905" width="11.33203125" style="1" customWidth="1"/>
    <col min="6906" max="6906" width="10" style="1" customWidth="1"/>
    <col min="6907" max="6907" width="10.109375" style="1" customWidth="1"/>
    <col min="6908" max="6908" width="9.109375" style="1" customWidth="1"/>
    <col min="6909" max="6909" width="14.88671875" style="1" customWidth="1"/>
    <col min="6910" max="7157" width="9.109375" style="1"/>
    <col min="7158" max="7158" width="17.44140625" style="1" customWidth="1"/>
    <col min="7159" max="7159" width="72.6640625" style="1" customWidth="1"/>
    <col min="7160" max="7160" width="12.33203125" style="1" customWidth="1"/>
    <col min="7161" max="7161" width="11.33203125" style="1" customWidth="1"/>
    <col min="7162" max="7162" width="10" style="1" customWidth="1"/>
    <col min="7163" max="7163" width="10.109375" style="1" customWidth="1"/>
    <col min="7164" max="7164" width="9.109375" style="1" customWidth="1"/>
    <col min="7165" max="7165" width="14.88671875" style="1" customWidth="1"/>
    <col min="7166" max="7413" width="9.109375" style="1"/>
    <col min="7414" max="7414" width="17.44140625" style="1" customWidth="1"/>
    <col min="7415" max="7415" width="72.6640625" style="1" customWidth="1"/>
    <col min="7416" max="7416" width="12.33203125" style="1" customWidth="1"/>
    <col min="7417" max="7417" width="11.33203125" style="1" customWidth="1"/>
    <col min="7418" max="7418" width="10" style="1" customWidth="1"/>
    <col min="7419" max="7419" width="10.109375" style="1" customWidth="1"/>
    <col min="7420" max="7420" width="9.109375" style="1" customWidth="1"/>
    <col min="7421" max="7421" width="14.88671875" style="1" customWidth="1"/>
    <col min="7422" max="7669" width="9.109375" style="1"/>
    <col min="7670" max="7670" width="17.44140625" style="1" customWidth="1"/>
    <col min="7671" max="7671" width="72.6640625" style="1" customWidth="1"/>
    <col min="7672" max="7672" width="12.33203125" style="1" customWidth="1"/>
    <col min="7673" max="7673" width="11.33203125" style="1" customWidth="1"/>
    <col min="7674" max="7674" width="10" style="1" customWidth="1"/>
    <col min="7675" max="7675" width="10.109375" style="1" customWidth="1"/>
    <col min="7676" max="7676" width="9.109375" style="1" customWidth="1"/>
    <col min="7677" max="7677" width="14.88671875" style="1" customWidth="1"/>
    <col min="7678" max="7925" width="9.109375" style="1"/>
    <col min="7926" max="7926" width="17.44140625" style="1" customWidth="1"/>
    <col min="7927" max="7927" width="72.6640625" style="1" customWidth="1"/>
    <col min="7928" max="7928" width="12.33203125" style="1" customWidth="1"/>
    <col min="7929" max="7929" width="11.33203125" style="1" customWidth="1"/>
    <col min="7930" max="7930" width="10" style="1" customWidth="1"/>
    <col min="7931" max="7931" width="10.109375" style="1" customWidth="1"/>
    <col min="7932" max="7932" width="9.109375" style="1" customWidth="1"/>
    <col min="7933" max="7933" width="14.88671875" style="1" customWidth="1"/>
    <col min="7934" max="8181" width="9.109375" style="1"/>
    <col min="8182" max="8182" width="17.44140625" style="1" customWidth="1"/>
    <col min="8183" max="8183" width="72.6640625" style="1" customWidth="1"/>
    <col min="8184" max="8184" width="12.33203125" style="1" customWidth="1"/>
    <col min="8185" max="8185" width="11.33203125" style="1" customWidth="1"/>
    <col min="8186" max="8186" width="10" style="1" customWidth="1"/>
    <col min="8187" max="8187" width="10.109375" style="1" customWidth="1"/>
    <col min="8188" max="8188" width="9.109375" style="1" customWidth="1"/>
    <col min="8189" max="8189" width="14.88671875" style="1" customWidth="1"/>
    <col min="8190" max="8437" width="9.109375" style="1"/>
    <col min="8438" max="8438" width="17.44140625" style="1" customWidth="1"/>
    <col min="8439" max="8439" width="72.6640625" style="1" customWidth="1"/>
    <col min="8440" max="8440" width="12.33203125" style="1" customWidth="1"/>
    <col min="8441" max="8441" width="11.33203125" style="1" customWidth="1"/>
    <col min="8442" max="8442" width="10" style="1" customWidth="1"/>
    <col min="8443" max="8443" width="10.109375" style="1" customWidth="1"/>
    <col min="8444" max="8444" width="9.109375" style="1" customWidth="1"/>
    <col min="8445" max="8445" width="14.88671875" style="1" customWidth="1"/>
    <col min="8446" max="8693" width="9.109375" style="1"/>
    <col min="8694" max="8694" width="17.44140625" style="1" customWidth="1"/>
    <col min="8695" max="8695" width="72.6640625" style="1" customWidth="1"/>
    <col min="8696" max="8696" width="12.33203125" style="1" customWidth="1"/>
    <col min="8697" max="8697" width="11.33203125" style="1" customWidth="1"/>
    <col min="8698" max="8698" width="10" style="1" customWidth="1"/>
    <col min="8699" max="8699" width="10.109375" style="1" customWidth="1"/>
    <col min="8700" max="8700" width="9.109375" style="1" customWidth="1"/>
    <col min="8701" max="8701" width="14.88671875" style="1" customWidth="1"/>
    <col min="8702" max="8949" width="9.109375" style="1"/>
    <col min="8950" max="8950" width="17.44140625" style="1" customWidth="1"/>
    <col min="8951" max="8951" width="72.6640625" style="1" customWidth="1"/>
    <col min="8952" max="8952" width="12.33203125" style="1" customWidth="1"/>
    <col min="8953" max="8953" width="11.33203125" style="1" customWidth="1"/>
    <col min="8954" max="8954" width="10" style="1" customWidth="1"/>
    <col min="8955" max="8955" width="10.109375" style="1" customWidth="1"/>
    <col min="8956" max="8956" width="9.109375" style="1" customWidth="1"/>
    <col min="8957" max="8957" width="14.88671875" style="1" customWidth="1"/>
    <col min="8958" max="9205" width="9.109375" style="1"/>
    <col min="9206" max="9206" width="17.44140625" style="1" customWidth="1"/>
    <col min="9207" max="9207" width="72.6640625" style="1" customWidth="1"/>
    <col min="9208" max="9208" width="12.33203125" style="1" customWidth="1"/>
    <col min="9209" max="9209" width="11.33203125" style="1" customWidth="1"/>
    <col min="9210" max="9210" width="10" style="1" customWidth="1"/>
    <col min="9211" max="9211" width="10.109375" style="1" customWidth="1"/>
    <col min="9212" max="9212" width="9.109375" style="1" customWidth="1"/>
    <col min="9213" max="9213" width="14.88671875" style="1" customWidth="1"/>
    <col min="9214" max="9461" width="9.109375" style="1"/>
    <col min="9462" max="9462" width="17.44140625" style="1" customWidth="1"/>
    <col min="9463" max="9463" width="72.6640625" style="1" customWidth="1"/>
    <col min="9464" max="9464" width="12.33203125" style="1" customWidth="1"/>
    <col min="9465" max="9465" width="11.33203125" style="1" customWidth="1"/>
    <col min="9466" max="9466" width="10" style="1" customWidth="1"/>
    <col min="9467" max="9467" width="10.109375" style="1" customWidth="1"/>
    <col min="9468" max="9468" width="9.109375" style="1" customWidth="1"/>
    <col min="9469" max="9469" width="14.88671875" style="1" customWidth="1"/>
    <col min="9470" max="9717" width="9.109375" style="1"/>
    <col min="9718" max="9718" width="17.44140625" style="1" customWidth="1"/>
    <col min="9719" max="9719" width="72.6640625" style="1" customWidth="1"/>
    <col min="9720" max="9720" width="12.33203125" style="1" customWidth="1"/>
    <col min="9721" max="9721" width="11.33203125" style="1" customWidth="1"/>
    <col min="9722" max="9722" width="10" style="1" customWidth="1"/>
    <col min="9723" max="9723" width="10.109375" style="1" customWidth="1"/>
    <col min="9724" max="9724" width="9.109375" style="1" customWidth="1"/>
    <col min="9725" max="9725" width="14.88671875" style="1" customWidth="1"/>
    <col min="9726" max="9973" width="9.109375" style="1"/>
    <col min="9974" max="9974" width="17.44140625" style="1" customWidth="1"/>
    <col min="9975" max="9975" width="72.6640625" style="1" customWidth="1"/>
    <col min="9976" max="9976" width="12.33203125" style="1" customWidth="1"/>
    <col min="9977" max="9977" width="11.33203125" style="1" customWidth="1"/>
    <col min="9978" max="9978" width="10" style="1" customWidth="1"/>
    <col min="9979" max="9979" width="10.109375" style="1" customWidth="1"/>
    <col min="9980" max="9980" width="9.109375" style="1" customWidth="1"/>
    <col min="9981" max="9981" width="14.88671875" style="1" customWidth="1"/>
    <col min="9982" max="10229" width="9.109375" style="1"/>
    <col min="10230" max="10230" width="17.44140625" style="1" customWidth="1"/>
    <col min="10231" max="10231" width="72.6640625" style="1" customWidth="1"/>
    <col min="10232" max="10232" width="12.33203125" style="1" customWidth="1"/>
    <col min="10233" max="10233" width="11.33203125" style="1" customWidth="1"/>
    <col min="10234" max="10234" width="10" style="1" customWidth="1"/>
    <col min="10235" max="10235" width="10.109375" style="1" customWidth="1"/>
    <col min="10236" max="10236" width="9.109375" style="1" customWidth="1"/>
    <col min="10237" max="10237" width="14.88671875" style="1" customWidth="1"/>
    <col min="10238" max="10485" width="9.109375" style="1"/>
    <col min="10486" max="10486" width="17.44140625" style="1" customWidth="1"/>
    <col min="10487" max="10487" width="72.6640625" style="1" customWidth="1"/>
    <col min="10488" max="10488" width="12.33203125" style="1" customWidth="1"/>
    <col min="10489" max="10489" width="11.33203125" style="1" customWidth="1"/>
    <col min="10490" max="10490" width="10" style="1" customWidth="1"/>
    <col min="10491" max="10491" width="10.109375" style="1" customWidth="1"/>
    <col min="10492" max="10492" width="9.109375" style="1" customWidth="1"/>
    <col min="10493" max="10493" width="14.88671875" style="1" customWidth="1"/>
    <col min="10494" max="10741" width="9.109375" style="1"/>
    <col min="10742" max="10742" width="17.44140625" style="1" customWidth="1"/>
    <col min="10743" max="10743" width="72.6640625" style="1" customWidth="1"/>
    <col min="10744" max="10744" width="12.33203125" style="1" customWidth="1"/>
    <col min="10745" max="10745" width="11.33203125" style="1" customWidth="1"/>
    <col min="10746" max="10746" width="10" style="1" customWidth="1"/>
    <col min="10747" max="10747" width="10.109375" style="1" customWidth="1"/>
    <col min="10748" max="10748" width="9.109375" style="1" customWidth="1"/>
    <col min="10749" max="10749" width="14.88671875" style="1" customWidth="1"/>
    <col min="10750" max="10997" width="9.109375" style="1"/>
    <col min="10998" max="10998" width="17.44140625" style="1" customWidth="1"/>
    <col min="10999" max="10999" width="72.6640625" style="1" customWidth="1"/>
    <col min="11000" max="11000" width="12.33203125" style="1" customWidth="1"/>
    <col min="11001" max="11001" width="11.33203125" style="1" customWidth="1"/>
    <col min="11002" max="11002" width="10" style="1" customWidth="1"/>
    <col min="11003" max="11003" width="10.109375" style="1" customWidth="1"/>
    <col min="11004" max="11004" width="9.109375" style="1" customWidth="1"/>
    <col min="11005" max="11005" width="14.88671875" style="1" customWidth="1"/>
    <col min="11006" max="11253" width="9.109375" style="1"/>
    <col min="11254" max="11254" width="17.44140625" style="1" customWidth="1"/>
    <col min="11255" max="11255" width="72.6640625" style="1" customWidth="1"/>
    <col min="11256" max="11256" width="12.33203125" style="1" customWidth="1"/>
    <col min="11257" max="11257" width="11.33203125" style="1" customWidth="1"/>
    <col min="11258" max="11258" width="10" style="1" customWidth="1"/>
    <col min="11259" max="11259" width="10.109375" style="1" customWidth="1"/>
    <col min="11260" max="11260" width="9.109375" style="1" customWidth="1"/>
    <col min="11261" max="11261" width="14.88671875" style="1" customWidth="1"/>
    <col min="11262" max="11509" width="9.109375" style="1"/>
    <col min="11510" max="11510" width="17.44140625" style="1" customWidth="1"/>
    <col min="11511" max="11511" width="72.6640625" style="1" customWidth="1"/>
    <col min="11512" max="11512" width="12.33203125" style="1" customWidth="1"/>
    <col min="11513" max="11513" width="11.33203125" style="1" customWidth="1"/>
    <col min="11514" max="11514" width="10" style="1" customWidth="1"/>
    <col min="11515" max="11515" width="10.109375" style="1" customWidth="1"/>
    <col min="11516" max="11516" width="9.109375" style="1" customWidth="1"/>
    <col min="11517" max="11517" width="14.88671875" style="1" customWidth="1"/>
    <col min="11518" max="11765" width="9.109375" style="1"/>
    <col min="11766" max="11766" width="17.44140625" style="1" customWidth="1"/>
    <col min="11767" max="11767" width="72.6640625" style="1" customWidth="1"/>
    <col min="11768" max="11768" width="12.33203125" style="1" customWidth="1"/>
    <col min="11769" max="11769" width="11.33203125" style="1" customWidth="1"/>
    <col min="11770" max="11770" width="10" style="1" customWidth="1"/>
    <col min="11771" max="11771" width="10.109375" style="1" customWidth="1"/>
    <col min="11772" max="11772" width="9.109375" style="1" customWidth="1"/>
    <col min="11773" max="11773" width="14.88671875" style="1" customWidth="1"/>
    <col min="11774" max="12021" width="9.109375" style="1"/>
    <col min="12022" max="12022" width="17.44140625" style="1" customWidth="1"/>
    <col min="12023" max="12023" width="72.6640625" style="1" customWidth="1"/>
    <col min="12024" max="12024" width="12.33203125" style="1" customWidth="1"/>
    <col min="12025" max="12025" width="11.33203125" style="1" customWidth="1"/>
    <col min="12026" max="12026" width="10" style="1" customWidth="1"/>
    <col min="12027" max="12027" width="10.109375" style="1" customWidth="1"/>
    <col min="12028" max="12028" width="9.109375" style="1" customWidth="1"/>
    <col min="12029" max="12029" width="14.88671875" style="1" customWidth="1"/>
    <col min="12030" max="12277" width="9.109375" style="1"/>
    <col min="12278" max="12278" width="17.44140625" style="1" customWidth="1"/>
    <col min="12279" max="12279" width="72.6640625" style="1" customWidth="1"/>
    <col min="12280" max="12280" width="12.33203125" style="1" customWidth="1"/>
    <col min="12281" max="12281" width="11.33203125" style="1" customWidth="1"/>
    <col min="12282" max="12282" width="10" style="1" customWidth="1"/>
    <col min="12283" max="12283" width="10.109375" style="1" customWidth="1"/>
    <col min="12284" max="12284" width="9.109375" style="1" customWidth="1"/>
    <col min="12285" max="12285" width="14.88671875" style="1" customWidth="1"/>
    <col min="12286" max="12533" width="9.109375" style="1"/>
    <col min="12534" max="12534" width="17.44140625" style="1" customWidth="1"/>
    <col min="12535" max="12535" width="72.6640625" style="1" customWidth="1"/>
    <col min="12536" max="12536" width="12.33203125" style="1" customWidth="1"/>
    <col min="12537" max="12537" width="11.33203125" style="1" customWidth="1"/>
    <col min="12538" max="12538" width="10" style="1" customWidth="1"/>
    <col min="12539" max="12539" width="10.109375" style="1" customWidth="1"/>
    <col min="12540" max="12540" width="9.109375" style="1" customWidth="1"/>
    <col min="12541" max="12541" width="14.88671875" style="1" customWidth="1"/>
    <col min="12542" max="12789" width="9.109375" style="1"/>
    <col min="12790" max="12790" width="17.44140625" style="1" customWidth="1"/>
    <col min="12791" max="12791" width="72.6640625" style="1" customWidth="1"/>
    <col min="12792" max="12792" width="12.33203125" style="1" customWidth="1"/>
    <col min="12793" max="12793" width="11.33203125" style="1" customWidth="1"/>
    <col min="12794" max="12794" width="10" style="1" customWidth="1"/>
    <col min="12795" max="12795" width="10.109375" style="1" customWidth="1"/>
    <col min="12796" max="12796" width="9.109375" style="1" customWidth="1"/>
    <col min="12797" max="12797" width="14.88671875" style="1" customWidth="1"/>
    <col min="12798" max="13045" width="9.109375" style="1"/>
    <col min="13046" max="13046" width="17.44140625" style="1" customWidth="1"/>
    <col min="13047" max="13047" width="72.6640625" style="1" customWidth="1"/>
    <col min="13048" max="13048" width="12.33203125" style="1" customWidth="1"/>
    <col min="13049" max="13049" width="11.33203125" style="1" customWidth="1"/>
    <col min="13050" max="13050" width="10" style="1" customWidth="1"/>
    <col min="13051" max="13051" width="10.109375" style="1" customWidth="1"/>
    <col min="13052" max="13052" width="9.109375" style="1" customWidth="1"/>
    <col min="13053" max="13053" width="14.88671875" style="1" customWidth="1"/>
    <col min="13054" max="13301" width="9.109375" style="1"/>
    <col min="13302" max="13302" width="17.44140625" style="1" customWidth="1"/>
    <col min="13303" max="13303" width="72.6640625" style="1" customWidth="1"/>
    <col min="13304" max="13304" width="12.33203125" style="1" customWidth="1"/>
    <col min="13305" max="13305" width="11.33203125" style="1" customWidth="1"/>
    <col min="13306" max="13306" width="10" style="1" customWidth="1"/>
    <col min="13307" max="13307" width="10.109375" style="1" customWidth="1"/>
    <col min="13308" max="13308" width="9.109375" style="1" customWidth="1"/>
    <col min="13309" max="13309" width="14.88671875" style="1" customWidth="1"/>
    <col min="13310" max="13557" width="9.109375" style="1"/>
    <col min="13558" max="13558" width="17.44140625" style="1" customWidth="1"/>
    <col min="13559" max="13559" width="72.6640625" style="1" customWidth="1"/>
    <col min="13560" max="13560" width="12.33203125" style="1" customWidth="1"/>
    <col min="13561" max="13561" width="11.33203125" style="1" customWidth="1"/>
    <col min="13562" max="13562" width="10" style="1" customWidth="1"/>
    <col min="13563" max="13563" width="10.109375" style="1" customWidth="1"/>
    <col min="13564" max="13564" width="9.109375" style="1" customWidth="1"/>
    <col min="13565" max="13565" width="14.88671875" style="1" customWidth="1"/>
    <col min="13566" max="13813" width="9.109375" style="1"/>
    <col min="13814" max="13814" width="17.44140625" style="1" customWidth="1"/>
    <col min="13815" max="13815" width="72.6640625" style="1" customWidth="1"/>
    <col min="13816" max="13816" width="12.33203125" style="1" customWidth="1"/>
    <col min="13817" max="13817" width="11.33203125" style="1" customWidth="1"/>
    <col min="13818" max="13818" width="10" style="1" customWidth="1"/>
    <col min="13819" max="13819" width="10.109375" style="1" customWidth="1"/>
    <col min="13820" max="13820" width="9.109375" style="1" customWidth="1"/>
    <col min="13821" max="13821" width="14.88671875" style="1" customWidth="1"/>
    <col min="13822" max="14069" width="9.109375" style="1"/>
    <col min="14070" max="14070" width="17.44140625" style="1" customWidth="1"/>
    <col min="14071" max="14071" width="72.6640625" style="1" customWidth="1"/>
    <col min="14072" max="14072" width="12.33203125" style="1" customWidth="1"/>
    <col min="14073" max="14073" width="11.33203125" style="1" customWidth="1"/>
    <col min="14074" max="14074" width="10" style="1" customWidth="1"/>
    <col min="14075" max="14075" width="10.109375" style="1" customWidth="1"/>
    <col min="14076" max="14076" width="9.109375" style="1" customWidth="1"/>
    <col min="14077" max="14077" width="14.88671875" style="1" customWidth="1"/>
    <col min="14078" max="14325" width="9.109375" style="1"/>
    <col min="14326" max="14326" width="17.44140625" style="1" customWidth="1"/>
    <col min="14327" max="14327" width="72.6640625" style="1" customWidth="1"/>
    <col min="14328" max="14328" width="12.33203125" style="1" customWidth="1"/>
    <col min="14329" max="14329" width="11.33203125" style="1" customWidth="1"/>
    <col min="14330" max="14330" width="10" style="1" customWidth="1"/>
    <col min="14331" max="14331" width="10.109375" style="1" customWidth="1"/>
    <col min="14332" max="14332" width="9.109375" style="1" customWidth="1"/>
    <col min="14333" max="14333" width="14.88671875" style="1" customWidth="1"/>
    <col min="14334" max="14581" width="9.109375" style="1"/>
    <col min="14582" max="14582" width="17.44140625" style="1" customWidth="1"/>
    <col min="14583" max="14583" width="72.6640625" style="1" customWidth="1"/>
    <col min="14584" max="14584" width="12.33203125" style="1" customWidth="1"/>
    <col min="14585" max="14585" width="11.33203125" style="1" customWidth="1"/>
    <col min="14586" max="14586" width="10" style="1" customWidth="1"/>
    <col min="14587" max="14587" width="10.109375" style="1" customWidth="1"/>
    <col min="14588" max="14588" width="9.109375" style="1" customWidth="1"/>
    <col min="14589" max="14589" width="14.88671875" style="1" customWidth="1"/>
    <col min="14590" max="14837" width="9.109375" style="1"/>
    <col min="14838" max="14838" width="17.44140625" style="1" customWidth="1"/>
    <col min="14839" max="14839" width="72.6640625" style="1" customWidth="1"/>
    <col min="14840" max="14840" width="12.33203125" style="1" customWidth="1"/>
    <col min="14841" max="14841" width="11.33203125" style="1" customWidth="1"/>
    <col min="14842" max="14842" width="10" style="1" customWidth="1"/>
    <col min="14843" max="14843" width="10.109375" style="1" customWidth="1"/>
    <col min="14844" max="14844" width="9.109375" style="1" customWidth="1"/>
    <col min="14845" max="14845" width="14.88671875" style="1" customWidth="1"/>
    <col min="14846" max="15093" width="9.109375" style="1"/>
    <col min="15094" max="15094" width="17.44140625" style="1" customWidth="1"/>
    <col min="15095" max="15095" width="72.6640625" style="1" customWidth="1"/>
    <col min="15096" max="15096" width="12.33203125" style="1" customWidth="1"/>
    <col min="15097" max="15097" width="11.33203125" style="1" customWidth="1"/>
    <col min="15098" max="15098" width="10" style="1" customWidth="1"/>
    <col min="15099" max="15099" width="10.109375" style="1" customWidth="1"/>
    <col min="15100" max="15100" width="9.109375" style="1" customWidth="1"/>
    <col min="15101" max="15101" width="14.88671875" style="1" customWidth="1"/>
    <col min="15102" max="15349" width="9.109375" style="1"/>
    <col min="15350" max="15350" width="17.44140625" style="1" customWidth="1"/>
    <col min="15351" max="15351" width="72.6640625" style="1" customWidth="1"/>
    <col min="15352" max="15352" width="12.33203125" style="1" customWidth="1"/>
    <col min="15353" max="15353" width="11.33203125" style="1" customWidth="1"/>
    <col min="15354" max="15354" width="10" style="1" customWidth="1"/>
    <col min="15355" max="15355" width="10.109375" style="1" customWidth="1"/>
    <col min="15356" max="15356" width="9.109375" style="1" customWidth="1"/>
    <col min="15357" max="15357" width="14.88671875" style="1" customWidth="1"/>
    <col min="15358" max="15605" width="9.109375" style="1"/>
    <col min="15606" max="15606" width="17.44140625" style="1" customWidth="1"/>
    <col min="15607" max="15607" width="72.6640625" style="1" customWidth="1"/>
    <col min="15608" max="15608" width="12.33203125" style="1" customWidth="1"/>
    <col min="15609" max="15609" width="11.33203125" style="1" customWidth="1"/>
    <col min="15610" max="15610" width="10" style="1" customWidth="1"/>
    <col min="15611" max="15611" width="10.109375" style="1" customWidth="1"/>
    <col min="15612" max="15612" width="9.109375" style="1" customWidth="1"/>
    <col min="15613" max="15613" width="14.88671875" style="1" customWidth="1"/>
    <col min="15614" max="15861" width="9.109375" style="1"/>
    <col min="15862" max="15862" width="17.44140625" style="1" customWidth="1"/>
    <col min="15863" max="15863" width="72.6640625" style="1" customWidth="1"/>
    <col min="15864" max="15864" width="12.33203125" style="1" customWidth="1"/>
    <col min="15865" max="15865" width="11.33203125" style="1" customWidth="1"/>
    <col min="15866" max="15866" width="10" style="1" customWidth="1"/>
    <col min="15867" max="15867" width="10.109375" style="1" customWidth="1"/>
    <col min="15868" max="15868" width="9.109375" style="1" customWidth="1"/>
    <col min="15869" max="15869" width="14.88671875" style="1" customWidth="1"/>
    <col min="15870" max="16117" width="9.109375" style="1"/>
    <col min="16118" max="16118" width="17.44140625" style="1" customWidth="1"/>
    <col min="16119" max="16119" width="72.6640625" style="1" customWidth="1"/>
    <col min="16120" max="16120" width="12.33203125" style="1" customWidth="1"/>
    <col min="16121" max="16121" width="11.33203125" style="1" customWidth="1"/>
    <col min="16122" max="16122" width="10" style="1" customWidth="1"/>
    <col min="16123" max="16123" width="10.109375" style="1" customWidth="1"/>
    <col min="16124" max="16124" width="9.109375" style="1" customWidth="1"/>
    <col min="16125" max="16125" width="14.88671875" style="1" customWidth="1"/>
    <col min="16126" max="16384" width="9.109375" style="1"/>
  </cols>
  <sheetData>
    <row r="1" spans="1:8" hidden="1" x14ac:dyDescent="0.25"/>
    <row r="2" spans="1:8" hidden="1" x14ac:dyDescent="0.25"/>
    <row r="3" spans="1:8" hidden="1" x14ac:dyDescent="0.25"/>
    <row r="4" spans="1:8" ht="15.75" hidden="1" customHeight="1" x14ac:dyDescent="0.25">
      <c r="A4" s="3"/>
      <c r="B4" s="3"/>
    </row>
    <row r="5" spans="1:8" ht="15.75" customHeight="1" x14ac:dyDescent="0.25">
      <c r="A5" s="3"/>
      <c r="B5" s="3"/>
      <c r="H5" s="21" t="s">
        <v>50</v>
      </c>
    </row>
    <row r="6" spans="1:8" ht="15.75" customHeight="1" x14ac:dyDescent="0.25">
      <c r="A6" s="3"/>
      <c r="B6" s="3"/>
      <c r="H6" s="21" t="s">
        <v>51</v>
      </c>
    </row>
    <row r="7" spans="1:8" ht="15.6" customHeight="1" x14ac:dyDescent="0.25">
      <c r="A7" s="3"/>
      <c r="B7" s="3"/>
      <c r="H7" s="21" t="s">
        <v>59</v>
      </c>
    </row>
    <row r="8" spans="1:8" ht="15.6" customHeight="1" x14ac:dyDescent="0.25">
      <c r="A8" s="3"/>
      <c r="B8" s="3"/>
      <c r="H8" s="21"/>
    </row>
    <row r="9" spans="1:8" s="4" customFormat="1" ht="77.400000000000006" customHeight="1" x14ac:dyDescent="0.3">
      <c r="A9" s="28" t="s">
        <v>52</v>
      </c>
      <c r="B9" s="28"/>
      <c r="C9" s="28"/>
      <c r="D9" s="28"/>
      <c r="E9" s="28"/>
      <c r="F9" s="28"/>
      <c r="G9" s="28"/>
      <c r="H9" s="28"/>
    </row>
    <row r="10" spans="1:8" ht="15" customHeight="1" x14ac:dyDescent="0.25">
      <c r="A10" s="5"/>
      <c r="B10" s="5"/>
      <c r="H10" s="6" t="s">
        <v>0</v>
      </c>
    </row>
    <row r="11" spans="1:8" ht="15" customHeight="1" x14ac:dyDescent="0.25">
      <c r="A11" s="30" t="s">
        <v>39</v>
      </c>
      <c r="B11" s="30" t="s">
        <v>40</v>
      </c>
      <c r="C11" s="29" t="s">
        <v>53</v>
      </c>
      <c r="D11" s="29"/>
      <c r="E11" s="29"/>
      <c r="F11" s="29"/>
      <c r="G11" s="29"/>
      <c r="H11" s="29"/>
    </row>
    <row r="12" spans="1:8" ht="15.6" customHeight="1" x14ac:dyDescent="0.25">
      <c r="A12" s="30"/>
      <c r="B12" s="30"/>
      <c r="C12" s="29" t="s">
        <v>55</v>
      </c>
      <c r="D12" s="29"/>
      <c r="E12" s="29" t="s">
        <v>56</v>
      </c>
      <c r="F12" s="29"/>
      <c r="G12" s="29" t="s">
        <v>57</v>
      </c>
      <c r="H12" s="29"/>
    </row>
    <row r="13" spans="1:8" ht="30.6" customHeight="1" x14ac:dyDescent="0.25">
      <c r="A13" s="30"/>
      <c r="B13" s="30"/>
      <c r="C13" s="22" t="s">
        <v>46</v>
      </c>
      <c r="D13" s="22" t="s">
        <v>54</v>
      </c>
      <c r="E13" s="22" t="s">
        <v>46</v>
      </c>
      <c r="F13" s="22" t="s">
        <v>54</v>
      </c>
      <c r="G13" s="22" t="s">
        <v>46</v>
      </c>
      <c r="H13" s="22" t="s">
        <v>54</v>
      </c>
    </row>
    <row r="14" spans="1:8" s="8" customFormat="1" ht="15" customHeight="1" x14ac:dyDescent="0.2">
      <c r="A14" s="15">
        <v>1</v>
      </c>
      <c r="B14" s="12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</row>
    <row r="15" spans="1:8" s="8" customFormat="1" ht="17.399999999999999" customHeight="1" x14ac:dyDescent="0.2">
      <c r="A15" s="17" t="s">
        <v>21</v>
      </c>
      <c r="B15" s="13" t="s">
        <v>1</v>
      </c>
      <c r="C15" s="9">
        <v>91486.3</v>
      </c>
      <c r="D15" s="9">
        <v>2528820.7000000002</v>
      </c>
      <c r="E15" s="9">
        <f>17941+0.3</f>
        <v>17941.3</v>
      </c>
      <c r="F15" s="9">
        <f>2522869.9+0.3</f>
        <v>2522870.1999999997</v>
      </c>
      <c r="G15" s="9">
        <f>19190+0.5</f>
        <v>19190.5</v>
      </c>
      <c r="H15" s="9">
        <f>2568925.1+0.5</f>
        <v>2568925.6</v>
      </c>
    </row>
    <row r="16" spans="1:8" s="10" customFormat="1" ht="17.399999999999999" customHeight="1" x14ac:dyDescent="0.25">
      <c r="A16" s="17" t="s">
        <v>22</v>
      </c>
      <c r="B16" s="14" t="s">
        <v>2</v>
      </c>
      <c r="C16" s="9">
        <v>18296.300000000003</v>
      </c>
      <c r="D16" s="9">
        <v>396677.39999999997</v>
      </c>
      <c r="E16" s="9">
        <f>17941+0.3</f>
        <v>17941.3</v>
      </c>
      <c r="F16" s="9">
        <f>398487.7+0.3</f>
        <v>398488</v>
      </c>
      <c r="G16" s="9">
        <f>19190+0.5</f>
        <v>19190.5</v>
      </c>
      <c r="H16" s="9">
        <f>401918+0.5</f>
        <v>401918.5</v>
      </c>
    </row>
    <row r="17" spans="1:9" ht="17.399999999999999" customHeight="1" x14ac:dyDescent="0.25">
      <c r="A17" s="17" t="s">
        <v>23</v>
      </c>
      <c r="B17" s="13" t="s">
        <v>3</v>
      </c>
      <c r="C17" s="9">
        <v>3725.5</v>
      </c>
      <c r="D17" s="9">
        <v>56001.3</v>
      </c>
      <c r="E17" s="9">
        <f>3370.2+0.3</f>
        <v>3370.5</v>
      </c>
      <c r="F17" s="9">
        <f>59081.4+0.3</f>
        <v>59081.700000000004</v>
      </c>
      <c r="G17" s="9">
        <f>4619.2+0.5</f>
        <v>4619.7</v>
      </c>
      <c r="H17" s="9">
        <f>62330.4+0.5</f>
        <v>62330.9</v>
      </c>
    </row>
    <row r="18" spans="1:9" ht="17.399999999999999" customHeight="1" x14ac:dyDescent="0.25">
      <c r="A18" s="17" t="s">
        <v>24</v>
      </c>
      <c r="B18" s="13" t="s">
        <v>4</v>
      </c>
      <c r="C18" s="9">
        <v>7847.6</v>
      </c>
      <c r="D18" s="9">
        <v>180358.19999999998</v>
      </c>
      <c r="E18" s="9">
        <v>7847.6</v>
      </c>
      <c r="F18" s="9">
        <v>180015.80000000002</v>
      </c>
      <c r="G18" s="9">
        <v>7847.6</v>
      </c>
      <c r="H18" s="9">
        <v>180197.1</v>
      </c>
    </row>
    <row r="19" spans="1:9" ht="17.399999999999999" customHeight="1" x14ac:dyDescent="0.25">
      <c r="A19" s="17" t="s">
        <v>25</v>
      </c>
      <c r="B19" s="13" t="s">
        <v>5</v>
      </c>
      <c r="C19" s="9">
        <v>6723.2</v>
      </c>
      <c r="D19" s="9">
        <v>160317.90000000002</v>
      </c>
      <c r="E19" s="9">
        <v>6723.2</v>
      </c>
      <c r="F19" s="9">
        <v>159390.5</v>
      </c>
      <c r="G19" s="9">
        <v>6723.2</v>
      </c>
      <c r="H19" s="9">
        <v>159390.5</v>
      </c>
    </row>
    <row r="20" spans="1:9" s="10" customFormat="1" ht="36.6" customHeight="1" x14ac:dyDescent="0.25">
      <c r="A20" s="17" t="s">
        <v>26</v>
      </c>
      <c r="B20" s="13" t="s">
        <v>43</v>
      </c>
      <c r="C20" s="9">
        <v>49400</v>
      </c>
      <c r="D20" s="9">
        <v>67174.399999999994</v>
      </c>
      <c r="E20" s="9">
        <v>0</v>
      </c>
      <c r="F20" s="9">
        <v>17719</v>
      </c>
      <c r="G20" s="9">
        <v>0</v>
      </c>
      <c r="H20" s="9">
        <v>17614.400000000001</v>
      </c>
    </row>
    <row r="21" spans="1:9" s="10" customFormat="1" ht="18.600000000000001" customHeight="1" x14ac:dyDescent="0.25">
      <c r="A21" s="17" t="s">
        <v>42</v>
      </c>
      <c r="B21" s="13" t="s">
        <v>41</v>
      </c>
      <c r="C21" s="9">
        <v>49400</v>
      </c>
      <c r="D21" s="9">
        <v>50876.2</v>
      </c>
      <c r="E21" s="9">
        <v>0</v>
      </c>
      <c r="F21" s="9">
        <v>1420.8</v>
      </c>
      <c r="G21" s="9">
        <v>0</v>
      </c>
      <c r="H21" s="9">
        <v>1316.2</v>
      </c>
    </row>
    <row r="22" spans="1:9" ht="35.4" customHeight="1" x14ac:dyDescent="0.25">
      <c r="A22" s="17" t="s">
        <v>27</v>
      </c>
      <c r="B22" s="14" t="s">
        <v>6</v>
      </c>
      <c r="C22" s="9">
        <v>-6000</v>
      </c>
      <c r="D22" s="9">
        <v>70347.199999999997</v>
      </c>
      <c r="E22" s="9">
        <v>0</v>
      </c>
      <c r="F22" s="9">
        <v>58864.600000000006</v>
      </c>
      <c r="G22" s="9">
        <v>0</v>
      </c>
      <c r="H22" s="9">
        <v>26521.8</v>
      </c>
    </row>
    <row r="23" spans="1:9" ht="102" customHeight="1" x14ac:dyDescent="0.25">
      <c r="A23" s="16" t="s">
        <v>28</v>
      </c>
      <c r="B23" s="14" t="s">
        <v>18</v>
      </c>
      <c r="C23" s="9">
        <v>-6000</v>
      </c>
      <c r="D23" s="9">
        <v>62711.399999999994</v>
      </c>
      <c r="E23" s="9">
        <v>0</v>
      </c>
      <c r="F23" s="9">
        <v>51228.800000000003</v>
      </c>
      <c r="G23" s="9">
        <v>0</v>
      </c>
      <c r="H23" s="9">
        <v>18886</v>
      </c>
    </row>
    <row r="24" spans="1:9" ht="20.399999999999999" customHeight="1" x14ac:dyDescent="0.25">
      <c r="A24" s="17" t="s">
        <v>29</v>
      </c>
      <c r="B24" s="13" t="s">
        <v>7</v>
      </c>
      <c r="C24" s="9">
        <v>29790</v>
      </c>
      <c r="D24" s="9">
        <v>38713.599999999999</v>
      </c>
      <c r="E24" s="9">
        <v>0</v>
      </c>
      <c r="F24" s="9">
        <v>7713.6</v>
      </c>
      <c r="G24" s="9">
        <v>0</v>
      </c>
      <c r="H24" s="9">
        <v>7713.6</v>
      </c>
    </row>
    <row r="25" spans="1:9" ht="20.399999999999999" customHeight="1" x14ac:dyDescent="0.25">
      <c r="A25" s="17" t="s">
        <v>30</v>
      </c>
      <c r="B25" s="13" t="s">
        <v>8</v>
      </c>
      <c r="C25" s="9">
        <v>31000</v>
      </c>
      <c r="D25" s="9">
        <v>38713.599999999999</v>
      </c>
      <c r="E25" s="9">
        <v>0</v>
      </c>
      <c r="F25" s="9">
        <v>7713.6</v>
      </c>
      <c r="G25" s="9">
        <v>0</v>
      </c>
      <c r="H25" s="9">
        <v>7713.6</v>
      </c>
    </row>
    <row r="26" spans="1:9" s="10" customFormat="1" ht="20.399999999999999" customHeight="1" x14ac:dyDescent="0.25">
      <c r="A26" s="27" t="s">
        <v>45</v>
      </c>
      <c r="B26" s="13" t="s">
        <v>44</v>
      </c>
      <c r="C26" s="9">
        <v>-1210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1" customFormat="1" ht="15.6" customHeight="1" x14ac:dyDescent="0.25">
      <c r="A27" s="17" t="s">
        <v>31</v>
      </c>
      <c r="B27" s="14" t="s">
        <v>9</v>
      </c>
      <c r="C27" s="9">
        <f>278664+123308.1+18231</f>
        <v>420203.1</v>
      </c>
      <c r="D27" s="9">
        <f>2898820.1+123308.1+18231</f>
        <v>3040359.2</v>
      </c>
      <c r="E27" s="9">
        <v>64267</v>
      </c>
      <c r="F27" s="9">
        <v>2167323.7999999998</v>
      </c>
      <c r="G27" s="9">
        <v>62182.8</v>
      </c>
      <c r="H27" s="9">
        <v>2180255.1999999997</v>
      </c>
    </row>
    <row r="28" spans="1:9" ht="37.950000000000003" customHeight="1" x14ac:dyDescent="0.25">
      <c r="A28" s="23" t="s">
        <v>32</v>
      </c>
      <c r="B28" s="13" t="s">
        <v>10</v>
      </c>
      <c r="C28" s="9">
        <f>471798.6</f>
        <v>471798.6</v>
      </c>
      <c r="D28" s="9">
        <v>2931086.5</v>
      </c>
      <c r="E28" s="9">
        <v>64267</v>
      </c>
      <c r="F28" s="9">
        <v>2167316.4</v>
      </c>
      <c r="G28" s="9">
        <v>62182.8</v>
      </c>
      <c r="H28" s="9">
        <v>2180248.4999999995</v>
      </c>
      <c r="I28" s="18"/>
    </row>
    <row r="29" spans="1:9" ht="45" customHeight="1" x14ac:dyDescent="0.25">
      <c r="A29" s="16" t="s">
        <v>33</v>
      </c>
      <c r="B29" s="14" t="s">
        <v>19</v>
      </c>
      <c r="C29" s="9">
        <v>210958.3</v>
      </c>
      <c r="D29" s="9">
        <v>616639.6</v>
      </c>
      <c r="E29" s="9">
        <v>23971.1</v>
      </c>
      <c r="F29" s="9">
        <v>255217.80000000002</v>
      </c>
      <c r="G29" s="9">
        <v>22147</v>
      </c>
      <c r="H29" s="9">
        <v>250990.9</v>
      </c>
    </row>
    <row r="30" spans="1:9" ht="34.950000000000003" customHeight="1" x14ac:dyDescent="0.25">
      <c r="A30" s="16" t="s">
        <v>34</v>
      </c>
      <c r="B30" s="13" t="s">
        <v>20</v>
      </c>
      <c r="C30" s="9">
        <v>0</v>
      </c>
      <c r="D30" s="9">
        <v>1714623.6</v>
      </c>
      <c r="E30" s="9">
        <v>0</v>
      </c>
      <c r="F30" s="9">
        <v>1705409.7</v>
      </c>
      <c r="G30" s="9">
        <v>-0.1</v>
      </c>
      <c r="H30" s="9">
        <v>1695457.0999999999</v>
      </c>
    </row>
    <row r="31" spans="1:9" ht="19.95" customHeight="1" x14ac:dyDescent="0.25">
      <c r="A31" s="16" t="s">
        <v>35</v>
      </c>
      <c r="B31" s="14" t="s">
        <v>11</v>
      </c>
      <c r="C31" s="9">
        <v>260840.3</v>
      </c>
      <c r="D31" s="9">
        <v>536246.69999999995</v>
      </c>
      <c r="E31" s="9">
        <v>40295.9</v>
      </c>
      <c r="F31" s="9">
        <v>206688.9</v>
      </c>
      <c r="G31" s="9">
        <v>40035.9</v>
      </c>
      <c r="H31" s="9">
        <v>233800.5</v>
      </c>
    </row>
    <row r="32" spans="1:9" ht="19.95" customHeight="1" x14ac:dyDescent="0.25">
      <c r="A32" s="23" t="s">
        <v>36</v>
      </c>
      <c r="B32" s="13" t="s">
        <v>12</v>
      </c>
      <c r="C32" s="9">
        <v>5080.1000000000004</v>
      </c>
      <c r="D32" s="9">
        <v>165948.30000000002</v>
      </c>
      <c r="E32" s="9">
        <v>0</v>
      </c>
      <c r="F32" s="9">
        <v>7.4</v>
      </c>
      <c r="G32" s="9">
        <v>0</v>
      </c>
      <c r="H32" s="9">
        <v>6.7</v>
      </c>
    </row>
    <row r="33" spans="1:8" ht="30.6" customHeight="1" x14ac:dyDescent="0.25">
      <c r="A33" s="17" t="s">
        <v>47</v>
      </c>
      <c r="B33" s="13" t="s">
        <v>13</v>
      </c>
      <c r="C33" s="9">
        <v>5080.1000000000004</v>
      </c>
      <c r="D33" s="9">
        <v>165948.30000000002</v>
      </c>
      <c r="E33" s="9">
        <v>0</v>
      </c>
      <c r="F33" s="9">
        <v>7.4</v>
      </c>
      <c r="G33" s="9">
        <v>0</v>
      </c>
      <c r="H33" s="9">
        <v>6.7</v>
      </c>
    </row>
    <row r="34" spans="1:8" ht="94.2" customHeight="1" x14ac:dyDescent="0.25">
      <c r="A34" s="17" t="s">
        <v>37</v>
      </c>
      <c r="B34" s="14" t="s">
        <v>14</v>
      </c>
      <c r="C34" s="9">
        <v>20896</v>
      </c>
      <c r="D34" s="9">
        <v>20896</v>
      </c>
      <c r="E34" s="9">
        <v>0</v>
      </c>
      <c r="F34" s="9">
        <v>0</v>
      </c>
      <c r="G34" s="9">
        <v>0</v>
      </c>
      <c r="H34" s="9">
        <v>0</v>
      </c>
    </row>
    <row r="35" spans="1:8" ht="107.4" customHeight="1" x14ac:dyDescent="0.25">
      <c r="A35" s="17" t="s">
        <v>48</v>
      </c>
      <c r="B35" s="14" t="s">
        <v>49</v>
      </c>
      <c r="C35" s="9">
        <v>20896</v>
      </c>
      <c r="D35" s="9">
        <v>20896</v>
      </c>
      <c r="E35" s="9">
        <v>0</v>
      </c>
      <c r="F35" s="9">
        <v>0</v>
      </c>
      <c r="G35" s="9">
        <v>0</v>
      </c>
      <c r="H35" s="9">
        <v>0</v>
      </c>
    </row>
    <row r="36" spans="1:8" ht="46.2" customHeight="1" x14ac:dyDescent="0.25">
      <c r="A36" s="17" t="s">
        <v>38</v>
      </c>
      <c r="B36" s="13" t="s">
        <v>15</v>
      </c>
      <c r="C36" s="9">
        <f>-219110.7+123308.1+18231</f>
        <v>-77571.600000000006</v>
      </c>
      <c r="D36" s="9">
        <f>-219110.7+123308.1+18231</f>
        <v>-77571.600000000006</v>
      </c>
      <c r="E36" s="9">
        <v>0</v>
      </c>
      <c r="F36" s="9">
        <v>0</v>
      </c>
      <c r="G36" s="9">
        <v>0</v>
      </c>
      <c r="H36" s="9">
        <v>0</v>
      </c>
    </row>
    <row r="37" spans="1:8" ht="58.95" customHeight="1" x14ac:dyDescent="0.25">
      <c r="A37" s="17" t="s">
        <v>58</v>
      </c>
      <c r="B37" s="13" t="s">
        <v>16</v>
      </c>
      <c r="C37" s="9">
        <f>-219110.7+123308.1+18231</f>
        <v>-77571.600000000006</v>
      </c>
      <c r="D37" s="9">
        <f>-219110.7+123308.1+18231</f>
        <v>-77571.600000000006</v>
      </c>
      <c r="E37" s="9">
        <v>0</v>
      </c>
      <c r="F37" s="9">
        <v>0</v>
      </c>
      <c r="G37" s="9">
        <v>0</v>
      </c>
      <c r="H37" s="9">
        <v>0</v>
      </c>
    </row>
    <row r="38" spans="1:8" ht="20.399999999999999" customHeight="1" thickBot="1" x14ac:dyDescent="0.3">
      <c r="A38" s="24"/>
      <c r="B38" s="25" t="s">
        <v>17</v>
      </c>
      <c r="C38" s="26">
        <f>370150.3+123308.1+18231</f>
        <v>511689.4</v>
      </c>
      <c r="D38" s="26">
        <f>5427640.8+123308.1+18231</f>
        <v>5569179.8999999994</v>
      </c>
      <c r="E38" s="26">
        <v>82208.3</v>
      </c>
      <c r="F38" s="26">
        <v>4690194</v>
      </c>
      <c r="G38" s="26">
        <f>81372.8+0.5</f>
        <v>81373.3</v>
      </c>
      <c r="H38" s="26">
        <v>4749180.8</v>
      </c>
    </row>
    <row r="40" spans="1:8" x14ac:dyDescent="0.25">
      <c r="A40" s="20"/>
      <c r="C40" s="19"/>
      <c r="D40" s="19"/>
      <c r="E40" s="19"/>
      <c r="F40" s="19"/>
    </row>
  </sheetData>
  <mergeCells count="7">
    <mergeCell ref="A9:H9"/>
    <mergeCell ref="C12:D12"/>
    <mergeCell ref="E12:F12"/>
    <mergeCell ref="G12:H12"/>
    <mergeCell ref="A11:A13"/>
    <mergeCell ref="B11:B13"/>
    <mergeCell ref="C11:H11"/>
  </mergeCells>
  <printOptions horizontalCentered="1"/>
  <pageMargins left="0.55118110236220474" right="0.19685039370078741" top="0.31496062992125984" bottom="0.11811023622047245" header="0.1574803149606299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2903</cp:lastModifiedBy>
  <cp:lastPrinted>2021-03-31T08:26:27Z</cp:lastPrinted>
  <dcterms:created xsi:type="dcterms:W3CDTF">2014-02-26T02:53:53Z</dcterms:created>
  <dcterms:modified xsi:type="dcterms:W3CDTF">2021-03-31T08:26:32Z</dcterms:modified>
</cp:coreProperties>
</file>