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10890" activeTab="0"/>
  </bookViews>
  <sheets>
    <sheet name="2022-2024" sheetId="1" r:id="rId1"/>
  </sheets>
  <definedNames>
    <definedName name="_xlnm.Print_Titles" localSheetId="0">'2022-2024'!$11:$12</definedName>
    <definedName name="_xlnm.Print_Area" localSheetId="0">'2022-2024'!$A$1:$E$45</definedName>
  </definedNames>
  <calcPr fullCalcOnLoad="1" refMode="R1C1"/>
</workbook>
</file>

<file path=xl/sharedStrings.xml><?xml version="1.0" encoding="utf-8"?>
<sst xmlns="http://schemas.openxmlformats.org/spreadsheetml/2006/main" count="75" uniqueCount="58">
  <si>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</si>
  <si>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</si>
  <si>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</si>
  <si>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</si>
  <si>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</si>
  <si>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</si>
  <si>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</si>
  <si>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</si>
  <si>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</si>
  <si>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</si>
  <si>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</si>
  <si>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</si>
  <si>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</si>
  <si>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</si>
  <si>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</si>
  <si>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</si>
  <si>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</si>
  <si>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</si>
  <si>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</si>
  <si>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</si>
  <si>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</si>
  <si>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</si>
  <si>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</si>
  <si>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</si>
  <si>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</si>
  <si>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</si>
  <si>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</si>
  <si>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</si>
  <si>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</si>
  <si>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</si>
  <si>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</si>
  <si>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</si>
  <si>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</si>
  <si>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</si>
  <si>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</si>
  <si>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</si>
  <si>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</si>
  <si>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</si>
  <si>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</si>
  <si>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</si>
  <si>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</si>
  <si>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</si>
  <si>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</si>
  <si>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</si>
  <si>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</si>
  <si>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</si>
  <si>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</si>
  <si>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</si>
  <si>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</si>
  <si>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</si>
  <si>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2.1.7.</t>
  </si>
  <si>
    <t>1.1.5.</t>
  </si>
  <si>
    <t>1.1.3.1.</t>
  </si>
  <si>
    <t>от________№_________</t>
  </si>
  <si>
    <t>2.1.1.2</t>
  </si>
  <si>
    <t>2.1.1.3</t>
  </si>
  <si>
    <t>Благоустройство дворовых территорий многоквартирных домов</t>
  </si>
  <si>
    <t>Реализация муниципальных программ формирования современной городской среды (благоустройство дворовых территорий многоквартирных домов)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</si>
</sst>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31">
      <selection activeCell="I41" sqref="I41"/>
    </sheetView>
  </sheetViews>
  <sheetFormatPr defaultColWidth="9.00390625" defaultRowHeight="12.75"/>
  <cols>
    <col min="1" max="1" width="7.375" style="1" customWidth="1"/>
    <col min="2" max="2" width="73.25390625" style="1" customWidth="1"/>
    <col min="3" max="3" width="12.75390625" style="4" customWidth="1"/>
    <col min="4" max="4" width="12.25390625" style="4" customWidth="1"/>
    <col min="5" max="5" width="11.87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23"/>
      <c r="D1" s="24"/>
      <c r="E1" s="25" t="s">
        <v>32</v>
      </c>
    </row>
    <row r="2" spans="3:5" ht="15">
      <c r="C2" s="23"/>
      <c r="D2" s="24"/>
      <c r="E2" s="25" t="s">
        <v>8</v>
      </c>
    </row>
    <row r="3" spans="3:5" ht="18" customHeight="1">
      <c r="C3" s="28" t="s">
        <v>53</v>
      </c>
      <c r="D3" s="28"/>
      <c r="E3" s="28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8" t="s">
        <v>44</v>
      </c>
      <c r="D7" s="28"/>
      <c r="E7" s="28"/>
    </row>
    <row r="8" ht="8.25" customHeight="1"/>
    <row r="9" spans="1:5" s="7" customFormat="1" ht="62.25" customHeight="1">
      <c r="A9" s="29" t="s">
        <v>43</v>
      </c>
      <c r="B9" s="29"/>
      <c r="C9" s="29"/>
      <c r="D9" s="29"/>
      <c r="E9" s="29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319140.7</v>
      </c>
      <c r="D13" s="17">
        <f>D14</f>
        <v>372909.10000000003</v>
      </c>
      <c r="E13" s="17">
        <f>E14</f>
        <v>373126.60000000003</v>
      </c>
    </row>
    <row r="14" spans="1:5" s="6" customFormat="1" ht="34.5" customHeight="1">
      <c r="A14" s="11" t="s">
        <v>9</v>
      </c>
      <c r="B14" s="8" t="s">
        <v>21</v>
      </c>
      <c r="C14" s="17">
        <f>C16+C17+C21+C22+C20</f>
        <v>319140.7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</f>
        <v>260284.9</v>
      </c>
      <c r="D16" s="18">
        <v>332326.5</v>
      </c>
      <c r="E16" s="18">
        <v>332544</v>
      </c>
    </row>
    <row r="17" spans="1:5" s="6" customFormat="1" ht="33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63" customHeight="1">
      <c r="A18" s="11" t="s">
        <v>11</v>
      </c>
      <c r="B18" s="8" t="s">
        <v>19</v>
      </c>
      <c r="C18" s="18">
        <f>C20</f>
        <v>993.5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52</v>
      </c>
      <c r="B20" s="8" t="s">
        <v>18</v>
      </c>
      <c r="C20" s="18">
        <v>993.5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</f>
        <v>12188</v>
      </c>
      <c r="D21" s="18">
        <v>934.4</v>
      </c>
      <c r="E21" s="18">
        <v>934.4</v>
      </c>
    </row>
    <row r="22" spans="1:5" s="6" customFormat="1" ht="20.25" customHeight="1">
      <c r="A22" s="11" t="s">
        <v>51</v>
      </c>
      <c r="B22" s="8" t="s">
        <v>15</v>
      </c>
      <c r="C22" s="18">
        <f>3938.9-642.3-1047.4+559.6</f>
        <v>2808.8</v>
      </c>
      <c r="D22" s="18">
        <v>4016.4</v>
      </c>
      <c r="E22" s="18">
        <v>4016.4</v>
      </c>
    </row>
    <row r="23" spans="1:5" s="6" customFormat="1" ht="48" customHeight="1">
      <c r="A23" s="11" t="s">
        <v>1</v>
      </c>
      <c r="B23" s="8" t="s">
        <v>40</v>
      </c>
      <c r="C23" s="18">
        <f>C24+C39</f>
        <v>248828.79999999996</v>
      </c>
      <c r="D23" s="18">
        <f>D24+D39</f>
        <v>134230.3</v>
      </c>
      <c r="E23" s="18">
        <f>E24+E39</f>
        <v>145870.3</v>
      </c>
    </row>
    <row r="24" spans="1:5" s="6" customFormat="1" ht="33" customHeight="1">
      <c r="A24" s="12" t="s">
        <v>5</v>
      </c>
      <c r="B24" s="8" t="s">
        <v>21</v>
      </c>
      <c r="C24" s="18">
        <f>C31+C37+C26+C34+C35+C36+C38</f>
        <v>190942.19999999995</v>
      </c>
      <c r="D24" s="18">
        <f>D31+D37+D26+D34+D35+D36+D38</f>
        <v>72300.2</v>
      </c>
      <c r="E24" s="18">
        <f>E31+E37+E26+E34+E35+E36+E38</f>
        <v>78733.7</v>
      </c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8" s="6" customFormat="1" ht="63" customHeight="1">
      <c r="A26" s="12" t="s">
        <v>6</v>
      </c>
      <c r="B26" s="8" t="s">
        <v>24</v>
      </c>
      <c r="C26" s="18">
        <f>C28+C29+C30</f>
        <v>157541.8</v>
      </c>
      <c r="D26" s="18">
        <f>D28+D29+D30</f>
        <v>64342.4</v>
      </c>
      <c r="E26" s="18">
        <f>E28+E29+E30</f>
        <v>70566.4</v>
      </c>
      <c r="F26" s="27">
        <v>157541.8</v>
      </c>
      <c r="G26" s="27">
        <v>64342.4</v>
      </c>
      <c r="H26" s="27"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v>30501.1</v>
      </c>
      <c r="D28" s="18">
        <v>0</v>
      </c>
      <c r="E28" s="18">
        <v>0</v>
      </c>
    </row>
    <row r="29" spans="1:5" s="6" customFormat="1" ht="17.25" customHeight="1">
      <c r="A29" s="12" t="s">
        <v>54</v>
      </c>
      <c r="B29" s="8" t="s">
        <v>23</v>
      </c>
      <c r="C29" s="18">
        <f>57937.7+20000+19556.2+167.7+989.8+8838.7+10450.8</f>
        <v>117940.9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55</v>
      </c>
      <c r="B30" s="8" t="s">
        <v>18</v>
      </c>
      <c r="C30" s="18">
        <v>9099.8</v>
      </c>
      <c r="D30" s="18">
        <v>0</v>
      </c>
      <c r="E30" s="18">
        <v>0</v>
      </c>
    </row>
    <row r="31" spans="1:5" s="6" customFormat="1" ht="62.25" customHeight="1">
      <c r="A31" s="12" t="s">
        <v>7</v>
      </c>
      <c r="B31" s="8" t="s">
        <v>19</v>
      </c>
      <c r="C31" s="18">
        <f>C33</f>
        <v>14635.7</v>
      </c>
      <c r="D31" s="18">
        <f>D33</f>
        <v>7149.200000000001</v>
      </c>
      <c r="E31" s="18">
        <f>E33</f>
        <v>7840.7</v>
      </c>
    </row>
    <row r="32" spans="1:5" s="6" customFormat="1" ht="15" customHeight="1">
      <c r="A32" s="12"/>
      <c r="B32" s="8" t="s">
        <v>2</v>
      </c>
      <c r="C32" s="18"/>
      <c r="D32" s="18"/>
      <c r="E32" s="18"/>
    </row>
    <row r="33" spans="1:5" s="6" customFormat="1" ht="16.5">
      <c r="A33" s="12" t="s">
        <v>41</v>
      </c>
      <c r="B33" s="8" t="s">
        <v>23</v>
      </c>
      <c r="C33" s="18">
        <f>6437.6+2222.2+2637.7+2308.6+1029.6</f>
        <v>14635.7</v>
      </c>
      <c r="D33" s="18">
        <f>3462.9+3686.3</f>
        <v>7149.200000000001</v>
      </c>
      <c r="E33" s="18">
        <f>7840.7</f>
        <v>7840.7</v>
      </c>
    </row>
    <row r="34" spans="1:5" s="6" customFormat="1" ht="33.75" customHeight="1">
      <c r="A34" s="12" t="s">
        <v>34</v>
      </c>
      <c r="B34" s="8" t="s">
        <v>36</v>
      </c>
      <c r="C34" s="18">
        <f>15532.4-375.6</f>
        <v>15156.8</v>
      </c>
      <c r="D34" s="18">
        <v>0</v>
      </c>
      <c r="E34" s="18">
        <v>0</v>
      </c>
    </row>
    <row r="35" spans="1:5" s="6" customFormat="1" ht="35.25" customHeight="1">
      <c r="A35" s="12" t="s">
        <v>38</v>
      </c>
      <c r="B35" s="8" t="s">
        <v>46</v>
      </c>
      <c r="C35" s="18">
        <v>65.3</v>
      </c>
      <c r="D35" s="18">
        <v>0</v>
      </c>
      <c r="E35" s="18">
        <v>0</v>
      </c>
    </row>
    <row r="36" spans="1:5" s="6" customFormat="1" ht="41.25" customHeight="1">
      <c r="A36" s="12" t="s">
        <v>47</v>
      </c>
      <c r="B36" s="8" t="s">
        <v>48</v>
      </c>
      <c r="C36" s="18">
        <v>202.9</v>
      </c>
      <c r="D36" s="18">
        <v>0</v>
      </c>
      <c r="E36" s="18">
        <v>0</v>
      </c>
    </row>
    <row r="37" spans="1:5" s="6" customFormat="1" ht="19.5" customHeight="1">
      <c r="A37" s="12" t="s">
        <v>49</v>
      </c>
      <c r="B37" s="8" t="s">
        <v>23</v>
      </c>
      <c r="C37" s="18">
        <f>2765.4+132.1+442.2</f>
        <v>3339.7</v>
      </c>
      <c r="D37" s="18">
        <v>326.6</v>
      </c>
      <c r="E37" s="18">
        <v>326.6</v>
      </c>
    </row>
    <row r="38" spans="1:5" s="6" customFormat="1" ht="19.5" customHeight="1">
      <c r="A38" s="12" t="s">
        <v>50</v>
      </c>
      <c r="B38" s="8" t="s">
        <v>56</v>
      </c>
      <c r="C38" s="18">
        <v>0</v>
      </c>
      <c r="D38" s="18">
        <v>482</v>
      </c>
      <c r="E38" s="18">
        <v>0</v>
      </c>
    </row>
    <row r="39" spans="1:5" s="6" customFormat="1" ht="48" customHeight="1">
      <c r="A39" s="12" t="s">
        <v>26</v>
      </c>
      <c r="B39" s="8" t="s">
        <v>35</v>
      </c>
      <c r="C39" s="18">
        <f>SUM(C41:C41)</f>
        <v>57886.6</v>
      </c>
      <c r="D39" s="18">
        <f>SUM(D41:D41)</f>
        <v>61930.1</v>
      </c>
      <c r="E39" s="18">
        <v>67136.6</v>
      </c>
    </row>
    <row r="40" spans="1:5" s="6" customFormat="1" ht="16.5">
      <c r="A40" s="12"/>
      <c r="B40" s="8" t="s">
        <v>2</v>
      </c>
      <c r="C40" s="18"/>
      <c r="D40" s="18"/>
      <c r="E40" s="18"/>
    </row>
    <row r="41" spans="1:5" s="6" customFormat="1" ht="54.75" customHeight="1">
      <c r="A41" s="12" t="s">
        <v>27</v>
      </c>
      <c r="B41" s="8" t="s">
        <v>57</v>
      </c>
      <c r="C41" s="18">
        <f>56828.6+1058</f>
        <v>57886.6</v>
      </c>
      <c r="D41" s="18">
        <v>61930.1</v>
      </c>
      <c r="E41" s="18">
        <v>67136.6</v>
      </c>
    </row>
    <row r="42" spans="1:5" ht="15" customHeight="1">
      <c r="A42" s="11" t="s">
        <v>16</v>
      </c>
      <c r="B42" s="10" t="s">
        <v>12</v>
      </c>
      <c r="C42" s="19">
        <f>C44+C45</f>
        <v>567969.5</v>
      </c>
      <c r="D42" s="19">
        <f>D44+D45</f>
        <v>507139.4</v>
      </c>
      <c r="E42" s="19">
        <f>E44+E45</f>
        <v>518996.9</v>
      </c>
    </row>
    <row r="43" spans="1:5" ht="16.5">
      <c r="A43" s="12"/>
      <c r="B43" s="9" t="s">
        <v>2</v>
      </c>
      <c r="C43" s="18"/>
      <c r="D43" s="18"/>
      <c r="E43" s="18"/>
    </row>
    <row r="44" spans="1:5" ht="31.5" customHeight="1">
      <c r="A44" s="12" t="s">
        <v>17</v>
      </c>
      <c r="B44" s="8" t="s">
        <v>21</v>
      </c>
      <c r="C44" s="19">
        <f>C24+C14</f>
        <v>510082.89999999997</v>
      </c>
      <c r="D44" s="19">
        <f>D24+D14</f>
        <v>445209.30000000005</v>
      </c>
      <c r="E44" s="19">
        <f>E24+E14</f>
        <v>451860.30000000005</v>
      </c>
    </row>
    <row r="45" spans="1:5" ht="51" customHeight="1">
      <c r="A45" s="12" t="s">
        <v>28</v>
      </c>
      <c r="B45" s="8" t="s">
        <v>35</v>
      </c>
      <c r="C45" s="19">
        <f>C39</f>
        <v>57886.6</v>
      </c>
      <c r="D45" s="19">
        <f>D39</f>
        <v>61930.1</v>
      </c>
      <c r="E45" s="19">
        <f>E39</f>
        <v>67136.6</v>
      </c>
    </row>
  </sheetData>
  <sheetProtection/>
  <mergeCells count="3">
    <mergeCell ref="C7:E7"/>
    <mergeCell ref="A9:E9"/>
    <mergeCell ref="C3:E3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2022-03-11T12:31:28Z</cp:lastPrinted>
  <dcterms:created xsi:type="dcterms:W3CDTF">2012-03-05T09:53:56Z</dcterms:created>
  <dcterms:modified xsi:type="dcterms:W3CDTF">2022-03-11T12:35:17Z</dcterms:modified>
  <cp:category/>
  <cp:version/>
  <cp:contentType/>
  <cp:contentStatus/>
</cp:coreProperties>
</file>