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75" windowWidth="15480" windowHeight="10770" activeTab="0"/>
  </bookViews>
  <sheets>
    <sheet name="2022-2024 (2)" sheetId="1" r:id="rId1"/>
  </sheets>
  <definedNames>
    <definedName name="_xlnm.Print_Titles" localSheetId="0">'2022-2024 (2)'!$11:$12</definedName>
    <definedName name="_xlnm.Print_Area" localSheetId="0">'2022-2024 (2)'!$A$1:$E$53</definedName>
  </definedNames>
  <calcPr fullCalcOnLoad="1"/>
</workbook>
</file>

<file path=xl/sharedStrings.xml><?xml version="1.0" encoding="utf-8"?>
<sst xmlns="http://schemas.openxmlformats.org/spreadsheetml/2006/main" count="87" uniqueCount="64">
  <si>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</si>
  <si>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</si>
  <si>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</si>
  <si>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</si>
  <si>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</si>
  <si>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</si>
  <si>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</si>
  <si>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</si>
  <si>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</si>
  <si>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</si>
  <si>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</si>
  <si>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</si>
  <si>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</si>
  <si>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</si>
  <si>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</si>
  <si>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</si>
  <si>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</si>
  <si>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</si>
  <si>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</si>
  <si>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</si>
  <si>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</si>
  <si>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</si>
  <si>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</si>
  <si>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</si>
  <si>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</si>
  <si>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</si>
  <si>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</si>
  <si>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</si>
  <si>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</si>
  <si>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2022 год</t>
  </si>
  <si>
    <t>4</t>
  </si>
  <si>
    <t>5</t>
  </si>
  <si>
    <t>Приложение 5</t>
  </si>
  <si>
    <t>2023 год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</si>
  <si>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</si>
  <si>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</si>
  <si>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</si>
  <si>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</si>
  <si>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</si>
  <si>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</si>
  <si>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</si>
  <si>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</si>
  <si>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</si>
  <si>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 xml:space="preserve">Распределение средств муниципального дорожного фонда
 муниципального образования "Город Березники" Пермского края 
на 2022 год и плановый период 2023-2024 годов                                          </t>
  </si>
  <si>
    <t>от 09.12.2021 № 215</t>
  </si>
  <si>
    <t>Наименование муниципальной программы, 
направления расходов</t>
  </si>
  <si>
    <t>Строительство ул. Большевистская от ул. Мира до ул. 30 лет Победы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</si>
  <si>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</si>
  <si>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</si>
  <si>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</si>
  <si>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1.1.5.</t>
  </si>
  <si>
    <t>1.1.3.1.</t>
  </si>
  <si>
    <t>2.1.1.2</t>
  </si>
  <si>
    <t>2.1.1.3</t>
  </si>
  <si>
    <t>благоустройство дворовых территорий</t>
  </si>
  <si>
    <t>Реализация мероприятий комплексных планов развития муниципальных образований территорий Верхнекамья (краевой бюджет)</t>
  </si>
  <si>
    <t>Реализация муниципальных программ формирования современной городской среды (благоустройство дворовых территорий)</t>
  </si>
  <si>
    <t>2.1.3.1.</t>
  </si>
  <si>
    <t>2.1.7.</t>
  </si>
  <si>
    <t>2.1.4.1.</t>
  </si>
  <si>
    <t>Реализация мероприятий комплексных планов развития муниципальных образований территорий Верхнекамья (местный бюджет)</t>
  </si>
  <si>
    <t>2.1.8.</t>
  </si>
  <si>
    <t>2.1.3.2.</t>
  </si>
  <si>
    <t>от 08.12.2022 №385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</si>
</sst>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24" borderId="10" xfId="56" applyNumberFormat="1" applyFont="1" applyFill="1" applyBorder="1" applyAlignment="1">
      <alignment horizontal="right" vertical="top"/>
      <protection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177" fontId="6" fillId="0" borderId="0" xfId="0" applyNumberFormat="1" applyFont="1" applyAlignment="1">
      <alignment vertical="top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SheetLayoutView="100" zoomScalePageLayoutView="0" workbookViewId="0" topLeftCell="A1">
      <selection activeCell="C3" sqref="C3:E3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1" spans="3:5" ht="15">
      <c r="C1" s="23"/>
      <c r="D1" s="24"/>
      <c r="E1" s="25" t="s">
        <v>32</v>
      </c>
    </row>
    <row r="2" spans="3:5" ht="15">
      <c r="C2" s="23"/>
      <c r="D2" s="24"/>
      <c r="E2" s="25" t="s">
        <v>8</v>
      </c>
    </row>
    <row r="3" spans="3:5" ht="18" customHeight="1">
      <c r="C3" s="28" t="s">
        <v>63</v>
      </c>
      <c r="D3" s="28"/>
      <c r="E3" s="28"/>
    </row>
    <row r="5" spans="3:5" ht="15">
      <c r="C5" s="23"/>
      <c r="D5" s="24"/>
      <c r="E5" s="25" t="s">
        <v>32</v>
      </c>
    </row>
    <row r="6" spans="3:5" ht="15">
      <c r="C6" s="23"/>
      <c r="D6" s="24"/>
      <c r="E6" s="25" t="s">
        <v>8</v>
      </c>
    </row>
    <row r="7" spans="3:5" ht="15">
      <c r="C7" s="28" t="s">
        <v>44</v>
      </c>
      <c r="D7" s="28"/>
      <c r="E7" s="28"/>
    </row>
    <row r="8" ht="8.25" customHeight="1"/>
    <row r="9" spans="1:5" s="7" customFormat="1" ht="62.25" customHeight="1">
      <c r="A9" s="29" t="s">
        <v>43</v>
      </c>
      <c r="B9" s="29"/>
      <c r="C9" s="29"/>
      <c r="D9" s="29"/>
      <c r="E9" s="29"/>
    </row>
    <row r="10" spans="1:5" ht="12.75" customHeight="1">
      <c r="A10" s="2"/>
      <c r="B10" s="5"/>
      <c r="E10" s="26" t="s">
        <v>4</v>
      </c>
    </row>
    <row r="11" spans="1:5" s="3" customFormat="1" ht="35.25" customHeight="1">
      <c r="A11" s="20" t="s">
        <v>3</v>
      </c>
      <c r="B11" s="21" t="s">
        <v>45</v>
      </c>
      <c r="C11" s="22" t="s">
        <v>29</v>
      </c>
      <c r="D11" s="22" t="s">
        <v>33</v>
      </c>
      <c r="E11" s="22" t="s">
        <v>37</v>
      </c>
    </row>
    <row r="12" spans="1:5" s="3" customFormat="1" ht="13.5" customHeight="1">
      <c r="A12" s="13">
        <v>1</v>
      </c>
      <c r="B12" s="14">
        <v>2</v>
      </c>
      <c r="C12" s="15" t="s">
        <v>14</v>
      </c>
      <c r="D12" s="15" t="s">
        <v>30</v>
      </c>
      <c r="E12" s="15" t="s">
        <v>31</v>
      </c>
    </row>
    <row r="13" spans="1:5" s="6" customFormat="1" ht="34.5" customHeight="1">
      <c r="A13" s="11" t="s">
        <v>0</v>
      </c>
      <c r="B13" s="16" t="s">
        <v>39</v>
      </c>
      <c r="C13" s="17">
        <f>C14</f>
        <v>401002.20000000007</v>
      </c>
      <c r="D13" s="17">
        <f>D14</f>
        <v>371153.2</v>
      </c>
      <c r="E13" s="17">
        <f>E14</f>
        <v>373126.60000000003</v>
      </c>
    </row>
    <row r="14" spans="1:5" s="6" customFormat="1" ht="18" customHeight="1">
      <c r="A14" s="11" t="s">
        <v>9</v>
      </c>
      <c r="B14" s="8" t="s">
        <v>21</v>
      </c>
      <c r="C14" s="17">
        <f>C16+C17+C21+C22+C20</f>
        <v>401002.20000000007</v>
      </c>
      <c r="D14" s="17">
        <f>D16+D17+D21+D22+D20</f>
        <v>371153.2</v>
      </c>
      <c r="E14" s="17">
        <f>E16+E17+E21+E22+E20</f>
        <v>373126.60000000003</v>
      </c>
    </row>
    <row r="15" spans="1:5" s="6" customFormat="1" ht="19.5" customHeight="1">
      <c r="A15" s="11"/>
      <c r="B15" s="8" t="s">
        <v>2</v>
      </c>
      <c r="C15" s="18"/>
      <c r="D15" s="18"/>
      <c r="E15" s="18"/>
    </row>
    <row r="16" spans="1:5" s="6" customFormat="1" ht="37.5" customHeight="1">
      <c r="A16" s="11" t="s">
        <v>10</v>
      </c>
      <c r="B16" s="8" t="s">
        <v>20</v>
      </c>
      <c r="C16" s="18">
        <v>335721.9</v>
      </c>
      <c r="D16" s="18">
        <v>332326.5</v>
      </c>
      <c r="E16" s="18">
        <v>332544</v>
      </c>
    </row>
    <row r="17" spans="1:5" s="6" customFormat="1" ht="21" customHeight="1">
      <c r="A17" s="11" t="s">
        <v>13</v>
      </c>
      <c r="B17" s="8" t="s">
        <v>25</v>
      </c>
      <c r="C17" s="18">
        <v>45999.5</v>
      </c>
      <c r="D17" s="18">
        <v>35631.8</v>
      </c>
      <c r="E17" s="18">
        <v>35631.8</v>
      </c>
    </row>
    <row r="18" spans="1:5" s="6" customFormat="1" ht="48.75" customHeight="1">
      <c r="A18" s="11" t="s">
        <v>11</v>
      </c>
      <c r="B18" s="8" t="s">
        <v>19</v>
      </c>
      <c r="C18" s="18">
        <f>C20</f>
        <v>1607</v>
      </c>
      <c r="D18" s="18">
        <f>D20</f>
        <v>0</v>
      </c>
      <c r="E18" s="18">
        <f>E20</f>
        <v>0</v>
      </c>
    </row>
    <row r="19" spans="1:5" s="6" customFormat="1" ht="19.5" customHeight="1">
      <c r="A19" s="11"/>
      <c r="B19" s="8" t="s">
        <v>2</v>
      </c>
      <c r="C19" s="18"/>
      <c r="D19" s="18"/>
      <c r="E19" s="18"/>
    </row>
    <row r="20" spans="1:5" s="6" customFormat="1" ht="19.5" customHeight="1">
      <c r="A20" s="11" t="s">
        <v>51</v>
      </c>
      <c r="B20" s="8" t="s">
        <v>18</v>
      </c>
      <c r="C20" s="18">
        <v>1607</v>
      </c>
      <c r="D20" s="18">
        <v>0</v>
      </c>
      <c r="E20" s="18">
        <v>0</v>
      </c>
    </row>
    <row r="21" spans="1:5" s="6" customFormat="1" ht="19.5" customHeight="1">
      <c r="A21" s="11" t="s">
        <v>22</v>
      </c>
      <c r="B21" s="8" t="s">
        <v>18</v>
      </c>
      <c r="C21" s="18">
        <v>13923.9</v>
      </c>
      <c r="D21" s="18">
        <v>0</v>
      </c>
      <c r="E21" s="18">
        <v>934.4</v>
      </c>
    </row>
    <row r="22" spans="1:5" s="6" customFormat="1" ht="20.25" customHeight="1">
      <c r="A22" s="11" t="s">
        <v>50</v>
      </c>
      <c r="B22" s="8" t="s">
        <v>15</v>
      </c>
      <c r="C22" s="18">
        <f>3938.9-642.3-1047.4+559.6+598.9+430.9-88.7</f>
        <v>3749.9000000000005</v>
      </c>
      <c r="D22" s="18">
        <v>3194.9</v>
      </c>
      <c r="E22" s="18">
        <v>4016.4</v>
      </c>
    </row>
    <row r="23" spans="1:5" s="6" customFormat="1" ht="33" customHeight="1">
      <c r="A23" s="11" t="s">
        <v>1</v>
      </c>
      <c r="B23" s="8" t="s">
        <v>40</v>
      </c>
      <c r="C23" s="18">
        <f>C24+C47</f>
        <v>347164.1</v>
      </c>
      <c r="D23" s="18">
        <f>D24+D47</f>
        <v>200317.2</v>
      </c>
      <c r="E23" s="18">
        <f>E24+E47</f>
        <v>145870.3</v>
      </c>
    </row>
    <row r="24" spans="1:9" s="6" customFormat="1" ht="24.75" customHeight="1">
      <c r="A24" s="12" t="s">
        <v>5</v>
      </c>
      <c r="B24" s="8" t="s">
        <v>21</v>
      </c>
      <c r="C24" s="18">
        <f>C26+C31+C34+C38+C41+C43+C44+C45+C42</f>
        <v>289521.6</v>
      </c>
      <c r="D24" s="18">
        <f>D26+D31+D34+D38+D41+D43+D44+D45+D42</f>
        <v>138387.1</v>
      </c>
      <c r="E24" s="18">
        <f>E26+E31+E34+E38+E41+E43+E44+E45+E42</f>
        <v>78733.7</v>
      </c>
      <c r="I24" s="27"/>
    </row>
    <row r="25" spans="1:5" s="6" customFormat="1" ht="15" customHeight="1">
      <c r="A25" s="12"/>
      <c r="B25" s="8" t="s">
        <v>2</v>
      </c>
      <c r="C25" s="18"/>
      <c r="D25" s="18"/>
      <c r="E25" s="18"/>
    </row>
    <row r="26" spans="1:5" s="6" customFormat="1" ht="57" customHeight="1">
      <c r="A26" s="12" t="s">
        <v>6</v>
      </c>
      <c r="B26" s="8" t="s">
        <v>24</v>
      </c>
      <c r="C26" s="18">
        <f>C28+C29+C30</f>
        <v>269837.9</v>
      </c>
      <c r="D26" s="18">
        <f>D28+D29+D30</f>
        <v>64342.4</v>
      </c>
      <c r="E26" s="18">
        <f>E28+E29+E30</f>
        <v>70566.4</v>
      </c>
    </row>
    <row r="27" spans="1:5" s="6" customFormat="1" ht="21" customHeight="1">
      <c r="A27" s="12"/>
      <c r="B27" s="8" t="s">
        <v>2</v>
      </c>
      <c r="C27" s="18"/>
      <c r="D27" s="18"/>
      <c r="E27" s="18"/>
    </row>
    <row r="28" spans="1:5" s="6" customFormat="1" ht="33.75" customHeight="1">
      <c r="A28" s="12" t="s">
        <v>42</v>
      </c>
      <c r="B28" s="8" t="s">
        <v>48</v>
      </c>
      <c r="C28" s="18">
        <v>30501.1</v>
      </c>
      <c r="D28" s="18">
        <v>47379.5</v>
      </c>
      <c r="E28" s="18">
        <v>16563.4</v>
      </c>
    </row>
    <row r="29" spans="1:5" s="6" customFormat="1" ht="17.25" customHeight="1">
      <c r="A29" s="12" t="s">
        <v>52</v>
      </c>
      <c r="B29" s="8" t="s">
        <v>23</v>
      </c>
      <c r="C29" s="18">
        <v>219240</v>
      </c>
      <c r="D29" s="18">
        <v>16962.9</v>
      </c>
      <c r="E29" s="18">
        <v>54003</v>
      </c>
    </row>
    <row r="30" spans="1:5" s="6" customFormat="1" ht="17.25" customHeight="1">
      <c r="A30" s="12" t="s">
        <v>53</v>
      </c>
      <c r="B30" s="8" t="s">
        <v>18</v>
      </c>
      <c r="C30" s="18">
        <f>9099.8+5475.7+5521.3</f>
        <v>20096.8</v>
      </c>
      <c r="D30" s="18">
        <v>0</v>
      </c>
      <c r="E30" s="18">
        <v>0</v>
      </c>
    </row>
    <row r="31" spans="1:5" s="6" customFormat="1" ht="33" customHeight="1">
      <c r="A31" s="12" t="s">
        <v>7</v>
      </c>
      <c r="B31" s="8" t="s">
        <v>55</v>
      </c>
      <c r="C31" s="18">
        <f>C33</f>
        <v>0</v>
      </c>
      <c r="D31" s="18">
        <f>D33</f>
        <v>36405.5</v>
      </c>
      <c r="E31" s="18">
        <f>E33</f>
        <v>0</v>
      </c>
    </row>
    <row r="32" spans="1:5" s="6" customFormat="1" ht="17.25" customHeight="1">
      <c r="A32" s="12"/>
      <c r="B32" s="8" t="s">
        <v>2</v>
      </c>
      <c r="C32" s="18"/>
      <c r="D32" s="18"/>
      <c r="E32" s="18"/>
    </row>
    <row r="33" spans="1:5" s="6" customFormat="1" ht="17.25" customHeight="1">
      <c r="A33" s="12" t="s">
        <v>41</v>
      </c>
      <c r="B33" s="8" t="s">
        <v>54</v>
      </c>
      <c r="C33" s="18">
        <v>0</v>
      </c>
      <c r="D33" s="18">
        <v>36405.5</v>
      </c>
      <c r="E33" s="18">
        <v>0</v>
      </c>
    </row>
    <row r="34" spans="1:5" s="6" customFormat="1" ht="52.5" customHeight="1">
      <c r="A34" s="12" t="s">
        <v>34</v>
      </c>
      <c r="B34" s="8" t="s">
        <v>19</v>
      </c>
      <c r="C34" s="18">
        <f>C37+C36</f>
        <v>13576.1</v>
      </c>
      <c r="D34" s="18">
        <f>D37+D36</f>
        <v>7149.1</v>
      </c>
      <c r="E34" s="18">
        <f>E37+E36</f>
        <v>7840.7</v>
      </c>
    </row>
    <row r="35" spans="1:5" s="6" customFormat="1" ht="15" customHeight="1">
      <c r="A35" s="12"/>
      <c r="B35" s="8" t="s">
        <v>2</v>
      </c>
      <c r="C35" s="18"/>
      <c r="D35" s="18"/>
      <c r="E35" s="18"/>
    </row>
    <row r="36" spans="1:5" s="6" customFormat="1" ht="32.25" customHeight="1">
      <c r="A36" s="12" t="s">
        <v>57</v>
      </c>
      <c r="B36" s="8" t="s">
        <v>48</v>
      </c>
      <c r="C36" s="18">
        <v>0</v>
      </c>
      <c r="D36" s="18">
        <v>0</v>
      </c>
      <c r="E36" s="18">
        <v>1.2</v>
      </c>
    </row>
    <row r="37" spans="1:5" s="6" customFormat="1" ht="16.5">
      <c r="A37" s="12" t="s">
        <v>62</v>
      </c>
      <c r="B37" s="8" t="s">
        <v>23</v>
      </c>
      <c r="C37" s="18">
        <v>13576.1</v>
      </c>
      <c r="D37" s="18">
        <f>3462.9+3686.3-0.1</f>
        <v>7149.1</v>
      </c>
      <c r="E37" s="18">
        <v>7839.5</v>
      </c>
    </row>
    <row r="38" spans="1:5" s="6" customFormat="1" ht="33" customHeight="1">
      <c r="A38" s="12" t="s">
        <v>38</v>
      </c>
      <c r="B38" s="8" t="s">
        <v>60</v>
      </c>
      <c r="C38" s="18">
        <f>C40</f>
        <v>0</v>
      </c>
      <c r="D38" s="18">
        <f>D40</f>
        <v>12135.1</v>
      </c>
      <c r="E38" s="18">
        <f>E40</f>
        <v>0</v>
      </c>
    </row>
    <row r="39" spans="1:5" s="6" customFormat="1" ht="16.5">
      <c r="A39" s="12"/>
      <c r="B39" s="8" t="s">
        <v>2</v>
      </c>
      <c r="C39" s="18"/>
      <c r="D39" s="18"/>
      <c r="E39" s="18"/>
    </row>
    <row r="40" spans="1:5" s="6" customFormat="1" ht="16.5">
      <c r="A40" s="12" t="s">
        <v>59</v>
      </c>
      <c r="B40" s="8" t="s">
        <v>54</v>
      </c>
      <c r="C40" s="18">
        <v>0</v>
      </c>
      <c r="D40" s="18">
        <v>12135.1</v>
      </c>
      <c r="E40" s="18">
        <v>0</v>
      </c>
    </row>
    <row r="41" spans="1:5" s="6" customFormat="1" ht="33.75" customHeight="1">
      <c r="A41" s="12" t="s">
        <v>47</v>
      </c>
      <c r="B41" s="8" t="s">
        <v>36</v>
      </c>
      <c r="C41" s="18">
        <f>15532.4-375.6-13000</f>
        <v>2156.7999999999993</v>
      </c>
      <c r="D41" s="18">
        <v>12402</v>
      </c>
      <c r="E41" s="18">
        <v>0</v>
      </c>
    </row>
    <row r="42" spans="1:5" s="6" customFormat="1" ht="33.75" customHeight="1">
      <c r="A42" s="12" t="s">
        <v>49</v>
      </c>
      <c r="B42" s="8" t="s">
        <v>48</v>
      </c>
      <c r="C42" s="18">
        <v>0</v>
      </c>
      <c r="D42" s="18">
        <v>598</v>
      </c>
      <c r="E42" s="18">
        <v>0</v>
      </c>
    </row>
    <row r="43" spans="1:5" s="6" customFormat="1" ht="22.5" customHeight="1">
      <c r="A43" s="12" t="s">
        <v>58</v>
      </c>
      <c r="B43" s="8" t="s">
        <v>46</v>
      </c>
      <c r="C43" s="18">
        <f>65.3+30</f>
        <v>95.3</v>
      </c>
      <c r="D43" s="18">
        <v>0</v>
      </c>
      <c r="E43" s="18">
        <v>0</v>
      </c>
    </row>
    <row r="44" spans="1:5" s="6" customFormat="1" ht="41.25" customHeight="1" hidden="1">
      <c r="A44" s="12" t="s">
        <v>58</v>
      </c>
      <c r="B44" s="8" t="s">
        <v>48</v>
      </c>
      <c r="C44" s="18">
        <f>202.9-202.9</f>
        <v>0</v>
      </c>
      <c r="D44" s="18">
        <v>0</v>
      </c>
      <c r="E44" s="18">
        <v>0</v>
      </c>
    </row>
    <row r="45" spans="1:5" s="6" customFormat="1" ht="19.5" customHeight="1">
      <c r="A45" s="12" t="s">
        <v>61</v>
      </c>
      <c r="B45" s="8" t="s">
        <v>23</v>
      </c>
      <c r="C45" s="18">
        <f>2765.4+132.1+442.2+598-70.9-11.3</f>
        <v>3855.4999999999995</v>
      </c>
      <c r="D45" s="18">
        <v>5355</v>
      </c>
      <c r="E45" s="18">
        <v>326.6</v>
      </c>
    </row>
    <row r="46" spans="1:5" s="6" customFormat="1" ht="19.5" customHeight="1" hidden="1">
      <c r="A46" s="12"/>
      <c r="B46" s="8"/>
      <c r="C46" s="18"/>
      <c r="D46" s="18"/>
      <c r="E46" s="18"/>
    </row>
    <row r="47" spans="1:5" s="6" customFormat="1" ht="39" customHeight="1">
      <c r="A47" s="12" t="s">
        <v>26</v>
      </c>
      <c r="B47" s="8" t="s">
        <v>35</v>
      </c>
      <c r="C47" s="18">
        <f>SUM(C49:C49)</f>
        <v>57642.5</v>
      </c>
      <c r="D47" s="18">
        <f>SUM(D49:D49)</f>
        <v>61930.1</v>
      </c>
      <c r="E47" s="18">
        <v>67136.6</v>
      </c>
    </row>
    <row r="48" spans="1:5" s="6" customFormat="1" ht="16.5">
      <c r="A48" s="12"/>
      <c r="B48" s="8" t="s">
        <v>2</v>
      </c>
      <c r="C48" s="18"/>
      <c r="D48" s="18"/>
      <c r="E48" s="18"/>
    </row>
    <row r="49" spans="1:5" s="6" customFormat="1" ht="35.25" customHeight="1">
      <c r="A49" s="12" t="s">
        <v>27</v>
      </c>
      <c r="B49" s="8" t="s">
        <v>56</v>
      </c>
      <c r="C49" s="18">
        <f>56828.6+1058-244.1</f>
        <v>57642.5</v>
      </c>
      <c r="D49" s="18">
        <v>61930.1</v>
      </c>
      <c r="E49" s="18">
        <v>67136.6</v>
      </c>
    </row>
    <row r="50" spans="1:5" ht="15" customHeight="1">
      <c r="A50" s="11" t="s">
        <v>16</v>
      </c>
      <c r="B50" s="10" t="s">
        <v>12</v>
      </c>
      <c r="C50" s="19">
        <f>C52+C53</f>
        <v>748166.3</v>
      </c>
      <c r="D50" s="19">
        <f>D52+D53</f>
        <v>571470.4</v>
      </c>
      <c r="E50" s="19">
        <f>E52+E53</f>
        <v>518996.9</v>
      </c>
    </row>
    <row r="51" spans="1:5" ht="16.5">
      <c r="A51" s="12"/>
      <c r="B51" s="9" t="s">
        <v>2</v>
      </c>
      <c r="C51" s="18"/>
      <c r="D51" s="18"/>
      <c r="E51" s="18"/>
    </row>
    <row r="52" spans="1:5" ht="24.75" customHeight="1">
      <c r="A52" s="12" t="s">
        <v>17</v>
      </c>
      <c r="B52" s="8" t="s">
        <v>21</v>
      </c>
      <c r="C52" s="19">
        <f>C24+C14</f>
        <v>690523.8</v>
      </c>
      <c r="D52" s="19">
        <f>D24+D14</f>
        <v>509540.30000000005</v>
      </c>
      <c r="E52" s="19">
        <f>E24+E14</f>
        <v>451860.30000000005</v>
      </c>
    </row>
    <row r="53" spans="1:5" ht="43.5" customHeight="1">
      <c r="A53" s="12" t="s">
        <v>28</v>
      </c>
      <c r="B53" s="8" t="s">
        <v>35</v>
      </c>
      <c r="C53" s="19">
        <f>C47</f>
        <v>57642.5</v>
      </c>
      <c r="D53" s="19">
        <f>D47</f>
        <v>61930.1</v>
      </c>
      <c r="E53" s="19">
        <f>E47</f>
        <v>67136.6</v>
      </c>
    </row>
  </sheetData>
  <sheetProtection/>
  <mergeCells count="3">
    <mergeCell ref="C3:E3"/>
    <mergeCell ref="C7:E7"/>
    <mergeCell ref="A9:E9"/>
  </mergeCells>
  <printOptions horizontalCentered="1"/>
  <pageMargins left="0.4724409448818898" right="0" top="0.1968503937007874" bottom="0.1968503937007874" header="0.11811023622047245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324</cp:lastModifiedBy>
  <cp:lastPrinted>2022-11-29T12:20:46Z</cp:lastPrinted>
  <dcterms:created xsi:type="dcterms:W3CDTF">2012-03-05T09:53:56Z</dcterms:created>
  <dcterms:modified xsi:type="dcterms:W3CDTF">2022-12-07T05:25:22Z</dcterms:modified>
  <cp:category/>
  <cp:version/>
  <cp:contentType/>
  <cp:contentStatus/>
</cp:coreProperties>
</file>