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Приложение 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0" i="1" l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</calcChain>
</file>

<file path=xl/sharedStrings.xml><?xml version="1.0" encoding="utf-8"?>
<sst xmlns="http://schemas.openxmlformats.org/spreadsheetml/2006/main" count="28" uniqueCount="28">
  <si>
    <t>Объем валовой выручки Концессионера, получаемой при осуществлении деятельности с использованием объекта настоящего Соглашения, с учетом инвестиционной составляющей договора концессии</t>
  </si>
  <si>
    <t>2036 г.</t>
  </si>
  <si>
    <t>2035 г.</t>
  </si>
  <si>
    <t>2034 г.</t>
  </si>
  <si>
    <t>2033 г.</t>
  </si>
  <si>
    <t>2032 г.</t>
  </si>
  <si>
    <t>2031 г.</t>
  </si>
  <si>
    <t>2030 г.</t>
  </si>
  <si>
    <t>2029 г.</t>
  </si>
  <si>
    <t>2028 г.</t>
  </si>
  <si>
    <t>2027 г.</t>
  </si>
  <si>
    <t>2026 г.</t>
  </si>
  <si>
    <t>2025 г.</t>
  </si>
  <si>
    <t>2024 г.</t>
  </si>
  <si>
    <t>2023 г.</t>
  </si>
  <si>
    <t>2022 г.</t>
  </si>
  <si>
    <t>2021 г.</t>
  </si>
  <si>
    <t>2020 г.</t>
  </si>
  <si>
    <t>2019 г.</t>
  </si>
  <si>
    <t>ИТОГО (тыс. руб., без НДС)</t>
  </si>
  <si>
    <t>Объем валовой выручки по годам реализации Соглашения (тыс. руб., без НДС)</t>
  </si>
  <si>
    <t>Наименование показателя</t>
  </si>
  <si>
    <t>№ п/п</t>
  </si>
  <si>
    <t>Объем валовой выручки, получаемой Концессионером в рамках реализации Концессионного соглашения, в том числе на каждый год срока действия Концессионного соглашения</t>
  </si>
  <si>
    <r>
      <t xml:space="preserve">УТВЕРЖДЕН
постановлением
администрации города
от </t>
    </r>
    <r>
      <rPr>
        <u/>
        <sz val="20"/>
        <rFont val="Times New Roman"/>
        <family val="1"/>
        <charset val="204"/>
      </rPr>
      <t>20.12.2018 № 3113</t>
    </r>
  </si>
  <si>
    <t>от 26.06.2023 № 01-02-956</t>
  </si>
  <si>
    <t>к постановлению администрации города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</si>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</sst>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u/>
      <sz val="2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0" applyFont="1" applyFill="1" applyAlignment="1"/>
    <xf numFmtId="0" fontId="2" fillId="0" borderId="0" xfId="1" applyFont="1" applyFill="1" applyAlignment="1"/>
    <xf numFmtId="0" fontId="2" fillId="0" borderId="0" xfId="0" applyFont="1" applyFill="1"/>
    <xf numFmtId="49" fontId="2" fillId="0" borderId="0" xfId="0" applyNumberFormat="1" applyFont="1" applyFill="1"/>
    <xf numFmtId="0" fontId="4" fillId="0" borderId="0" xfId="1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/>
    <xf numFmtId="3" fontId="7" fillId="0" borderId="1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distributed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9">
    <cellStyle name="Обычный" xfId="0" builtinId="0"/>
    <cellStyle name="Обычный 13" xfId="3"/>
    <cellStyle name="Обычный 2" xfId="4"/>
    <cellStyle name="Обычный 2 2" xfId="5"/>
    <cellStyle name="Обычный 2 3" xfId="2"/>
    <cellStyle name="Обычный 3" xfId="1"/>
    <cellStyle name="Обычный 4" xfId="6"/>
    <cellStyle name="Финансовый 11" xfId="7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hi014/AppData/Local/Temp/msk-sql-directum/Directum/&#1054;&#1073;&#1098;&#1077;&#1084;%20&#1053;&#1042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</sheetNames>
    <sheetDataSet>
      <sheetData sheetId="0" refreshError="1">
        <row r="6">
          <cell r="G6">
            <v>1846059.0363457222</v>
          </cell>
        </row>
        <row r="7">
          <cell r="G7">
            <v>1846059.0363457222</v>
          </cell>
          <cell r="H7">
            <v>1893251.9760782451</v>
          </cell>
          <cell r="I7">
            <v>2004563.9783591628</v>
          </cell>
          <cell r="J7">
            <v>2110805.8692121981</v>
          </cell>
          <cell r="K7">
            <v>2222678.5802804446</v>
          </cell>
          <cell r="L7">
            <v>2340480.5450353078</v>
          </cell>
          <cell r="M7">
            <v>2464526.0139221791</v>
          </cell>
          <cell r="N7">
            <v>2595145.8926600539</v>
          </cell>
          <cell r="O7">
            <v>2732688.6249710368</v>
          </cell>
          <cell r="P7">
            <v>2877521.1220945017</v>
          </cell>
          <cell r="Q7">
            <v>3030029.7415655097</v>
          </cell>
          <cell r="R7">
            <v>3190621.3178684814</v>
          </cell>
          <cell r="S7">
            <v>3359724.2477155114</v>
          </cell>
          <cell r="T7">
            <v>3537789.6328444332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="50" zoomScaleNormal="50" workbookViewId="0">
      <pane ySplit="9" topLeftCell="A10" activePane="bottomLeft" state="frozen"/>
      <selection pane="bottomLeft" activeCell="K3" sqref="K3:U3"/>
    </sheetView>
  </sheetViews>
  <sheetFormatPr defaultRowHeight="12.75" x14ac:dyDescent="0.2"/>
  <cols>
    <col min="1" max="1" width="4.7109375" style="1" customWidth="1"/>
    <col min="2" max="2" width="24.28515625" style="1" customWidth="1"/>
    <col min="3" max="3" width="12.42578125" style="1" customWidth="1"/>
    <col min="4" max="4" width="13.42578125" style="1" customWidth="1"/>
    <col min="5" max="5" width="13.7109375" style="1" customWidth="1"/>
    <col min="6" max="6" width="14.140625" style="1" customWidth="1"/>
    <col min="7" max="7" width="14.42578125" style="1" customWidth="1"/>
    <col min="8" max="9" width="13.5703125" style="1" customWidth="1"/>
    <col min="10" max="10" width="13.28515625" style="1" customWidth="1"/>
    <col min="11" max="11" width="13.140625" style="1" customWidth="1"/>
    <col min="12" max="12" width="14.28515625" style="1" customWidth="1"/>
    <col min="13" max="13" width="12.85546875" style="1" customWidth="1"/>
    <col min="14" max="14" width="14" style="1" customWidth="1"/>
    <col min="15" max="16" width="13.7109375" style="1" customWidth="1"/>
    <col min="17" max="17" width="13" style="1" customWidth="1"/>
    <col min="18" max="18" width="13.42578125" style="1" customWidth="1"/>
    <col min="19" max="19" width="13.140625" style="1" customWidth="1"/>
    <col min="20" max="20" width="13.5703125" style="1" customWidth="1"/>
    <col min="21" max="21" width="17.5703125" style="1" customWidth="1"/>
    <col min="22" max="22" width="10" style="1" bestFit="1" customWidth="1"/>
    <col min="23" max="16384" width="9.140625" style="1"/>
  </cols>
  <sheetData>
    <row r="1" spans="1:22" ht="33.6" customHeight="1" x14ac:dyDescent="0.2">
      <c r="K1" s="42" t="s">
        <v>27</v>
      </c>
      <c r="L1" s="42"/>
      <c r="M1" s="42"/>
      <c r="N1" s="42"/>
      <c r="O1" s="42"/>
      <c r="P1" s="42"/>
      <c r="Q1" s="42"/>
      <c r="R1" s="42"/>
      <c r="S1" s="41"/>
      <c r="T1" s="41"/>
      <c r="U1" s="41"/>
    </row>
    <row r="2" spans="1:22" ht="43.15" customHeight="1" x14ac:dyDescent="0.2">
      <c r="K2" s="42" t="s">
        <v>26</v>
      </c>
      <c r="L2" s="42"/>
      <c r="M2" s="42"/>
      <c r="N2" s="42"/>
      <c r="O2" s="42"/>
      <c r="P2" s="42"/>
      <c r="Q2" s="42"/>
      <c r="R2" s="42"/>
      <c r="S2" s="41"/>
      <c r="T2" s="41"/>
      <c r="U2" s="41"/>
    </row>
    <row r="3" spans="1:22" s="6" customFormat="1" ht="59.2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39" t="s">
        <v>25</v>
      </c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s="35" customFormat="1" ht="106.15" customHeight="1" x14ac:dyDescent="0.2">
      <c r="B4" s="37"/>
      <c r="K4" s="38" t="s">
        <v>24</v>
      </c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2" s="35" customFormat="1" ht="44.25" customHeight="1" x14ac:dyDescent="0.3">
      <c r="B5" s="37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2" ht="47.25" customHeight="1" x14ac:dyDescent="0.2">
      <c r="A6" s="34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x14ac:dyDescent="0.2">
      <c r="B7" s="33"/>
    </row>
    <row r="8" spans="1:22" s="28" customFormat="1" ht="24" customHeight="1" x14ac:dyDescent="0.25">
      <c r="A8" s="31" t="s">
        <v>22</v>
      </c>
      <c r="B8" s="31" t="s">
        <v>21</v>
      </c>
      <c r="C8" s="32" t="s">
        <v>20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1" t="s">
        <v>19</v>
      </c>
    </row>
    <row r="9" spans="1:22" s="28" customFormat="1" ht="28.5" customHeight="1" x14ac:dyDescent="0.25">
      <c r="A9" s="30"/>
      <c r="B9" s="30"/>
      <c r="C9" s="29" t="s">
        <v>18</v>
      </c>
      <c r="D9" s="29" t="s">
        <v>17</v>
      </c>
      <c r="E9" s="29" t="s">
        <v>16</v>
      </c>
      <c r="F9" s="29" t="s">
        <v>15</v>
      </c>
      <c r="G9" s="29" t="s">
        <v>14</v>
      </c>
      <c r="H9" s="29" t="s">
        <v>13</v>
      </c>
      <c r="I9" s="29" t="s">
        <v>12</v>
      </c>
      <c r="J9" s="29" t="s">
        <v>11</v>
      </c>
      <c r="K9" s="29" t="s">
        <v>10</v>
      </c>
      <c r="L9" s="29" t="s">
        <v>9</v>
      </c>
      <c r="M9" s="29" t="s">
        <v>8</v>
      </c>
      <c r="N9" s="29" t="s">
        <v>7</v>
      </c>
      <c r="O9" s="29" t="s">
        <v>6</v>
      </c>
      <c r="P9" s="29" t="s">
        <v>5</v>
      </c>
      <c r="Q9" s="29" t="s">
        <v>4</v>
      </c>
      <c r="R9" s="29" t="s">
        <v>3</v>
      </c>
      <c r="S9" s="29" t="s">
        <v>2</v>
      </c>
      <c r="T9" s="29" t="s">
        <v>1</v>
      </c>
      <c r="U9" s="30"/>
    </row>
    <row r="10" spans="1:22" s="28" customFormat="1" ht="23.25" customHeight="1" x14ac:dyDescent="0.25">
      <c r="A10" s="29">
        <v>1</v>
      </c>
      <c r="B10" s="29">
        <f>A10+1</f>
        <v>2</v>
      </c>
      <c r="C10" s="29">
        <f>B10+1</f>
        <v>3</v>
      </c>
      <c r="D10" s="29">
        <f>C10+1</f>
        <v>4</v>
      </c>
      <c r="E10" s="29">
        <f>D10+1</f>
        <v>5</v>
      </c>
      <c r="F10" s="29">
        <f>E10+1</f>
        <v>6</v>
      </c>
      <c r="G10" s="29">
        <f>F10+1</f>
        <v>7</v>
      </c>
      <c r="H10" s="29">
        <f>G10+1</f>
        <v>8</v>
      </c>
      <c r="I10" s="29">
        <f>H10+1</f>
        <v>9</v>
      </c>
      <c r="J10" s="29">
        <f>I10+1</f>
        <v>10</v>
      </c>
      <c r="K10" s="29">
        <f>J10+1</f>
        <v>11</v>
      </c>
      <c r="L10" s="29">
        <f>K10+1</f>
        <v>12</v>
      </c>
      <c r="M10" s="29">
        <f>L10+1</f>
        <v>13</v>
      </c>
      <c r="N10" s="29">
        <f>M10+1</f>
        <v>14</v>
      </c>
      <c r="O10" s="29">
        <f>N10+1</f>
        <v>15</v>
      </c>
      <c r="P10" s="29">
        <f>O10+1</f>
        <v>16</v>
      </c>
      <c r="Q10" s="29">
        <f>P10+1</f>
        <v>17</v>
      </c>
      <c r="R10" s="29">
        <f>Q10+1</f>
        <v>18</v>
      </c>
      <c r="S10" s="29">
        <f>R10+1</f>
        <v>19</v>
      </c>
      <c r="T10" s="29">
        <f>S10+1</f>
        <v>20</v>
      </c>
      <c r="U10" s="29">
        <f>T10+1</f>
        <v>21</v>
      </c>
    </row>
    <row r="11" spans="1:22" ht="209.25" customHeight="1" x14ac:dyDescent="0.2">
      <c r="A11" s="27">
        <v>1</v>
      </c>
      <c r="B11" s="26" t="s">
        <v>0</v>
      </c>
      <c r="C11" s="25">
        <v>1570155</v>
      </c>
      <c r="D11" s="25">
        <v>1655668</v>
      </c>
      <c r="E11" s="25">
        <v>1768231</v>
      </c>
      <c r="F11" s="25">
        <v>1888448</v>
      </c>
      <c r="G11" s="25">
        <f>[1]Расчет!G7</f>
        <v>1846059.0363457222</v>
      </c>
      <c r="H11" s="25">
        <f>[1]Расчет!H7</f>
        <v>1893251.9760782451</v>
      </c>
      <c r="I11" s="25">
        <f>[1]Расчет!I7</f>
        <v>2004563.9783591628</v>
      </c>
      <c r="J11" s="25">
        <f>[1]Расчет!J7</f>
        <v>2110805.8692121981</v>
      </c>
      <c r="K11" s="25">
        <f>[1]Расчет!K7</f>
        <v>2222678.5802804446</v>
      </c>
      <c r="L11" s="25">
        <f>[1]Расчет!L7</f>
        <v>2340480.5450353078</v>
      </c>
      <c r="M11" s="25">
        <f>[1]Расчет!M7</f>
        <v>2464526.0139221791</v>
      </c>
      <c r="N11" s="25">
        <f>[1]Расчет!N7</f>
        <v>2595145.8926600539</v>
      </c>
      <c r="O11" s="25">
        <f>[1]Расчет!O7</f>
        <v>2732688.6249710368</v>
      </c>
      <c r="P11" s="25">
        <f>[1]Расчет!P7</f>
        <v>2877521.1220945017</v>
      </c>
      <c r="Q11" s="25">
        <f>[1]Расчет!Q7</f>
        <v>3030029.7415655097</v>
      </c>
      <c r="R11" s="25">
        <f>[1]Расчет!R7</f>
        <v>3190621.3178684814</v>
      </c>
      <c r="S11" s="25">
        <f>[1]Расчет!S7</f>
        <v>3359724.2477155114</v>
      </c>
      <c r="T11" s="25">
        <f>[1]Расчет!T7</f>
        <v>3537789.6328444332</v>
      </c>
      <c r="U11" s="24">
        <f>SUM(C11:T11)</f>
        <v>43088388.578952789</v>
      </c>
      <c r="V11" s="23"/>
    </row>
    <row r="16" spans="1:22" ht="25.5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L16" s="17"/>
      <c r="M16" s="17"/>
      <c r="N16" s="17"/>
      <c r="O16" s="22"/>
      <c r="P16" s="22"/>
      <c r="R16" s="17"/>
      <c r="S16" s="2"/>
      <c r="T16" s="21"/>
      <c r="U16" s="20"/>
    </row>
    <row r="17" spans="1:21" ht="25.5" customHeight="1" x14ac:dyDescent="0.4">
      <c r="A17" s="19"/>
      <c r="B17" s="19"/>
      <c r="C17" s="19"/>
      <c r="D17" s="19"/>
      <c r="E17" s="19"/>
      <c r="F17" s="19"/>
      <c r="G17" s="19"/>
      <c r="H17" s="19"/>
      <c r="I17" s="19"/>
      <c r="J17" s="19"/>
      <c r="L17" s="17"/>
      <c r="M17" s="12"/>
      <c r="N17" s="11"/>
      <c r="O17" s="11"/>
      <c r="P17" s="11"/>
      <c r="R17" s="15"/>
      <c r="S17" s="2"/>
      <c r="T17" s="9"/>
      <c r="U17" s="2"/>
    </row>
    <row r="18" spans="1:21" ht="26.25" x14ac:dyDescent="0.4">
      <c r="A18" s="18"/>
      <c r="B18" s="18"/>
      <c r="C18" s="18"/>
      <c r="D18" s="18"/>
      <c r="G18" s="18"/>
      <c r="H18" s="18"/>
      <c r="I18" s="18"/>
      <c r="J18" s="12"/>
      <c r="L18" s="17"/>
      <c r="M18" s="12"/>
      <c r="N18" s="11"/>
      <c r="O18" s="11"/>
      <c r="P18" s="11"/>
      <c r="R18" s="15"/>
      <c r="S18" s="2"/>
      <c r="T18" s="9"/>
      <c r="U18" s="2"/>
    </row>
    <row r="19" spans="1:21" ht="26.25" x14ac:dyDescent="0.4">
      <c r="A19" s="11"/>
      <c r="B19" s="11"/>
      <c r="C19" s="15"/>
      <c r="D19" s="12"/>
      <c r="G19" s="11"/>
      <c r="H19" s="12"/>
      <c r="I19" s="2"/>
      <c r="J19" s="12"/>
      <c r="L19" s="11"/>
      <c r="M19" s="12"/>
      <c r="N19" s="11"/>
      <c r="O19" s="16"/>
      <c r="P19" s="16"/>
      <c r="R19" s="15"/>
      <c r="S19" s="2"/>
      <c r="T19" s="14"/>
      <c r="U19" s="2"/>
    </row>
    <row r="20" spans="1:21" ht="34.5" customHeight="1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  <c r="L20" s="12"/>
      <c r="M20" s="10"/>
      <c r="N20" s="10"/>
      <c r="O20" s="11"/>
      <c r="P20" s="11"/>
      <c r="R20" s="10"/>
      <c r="S20" s="2"/>
      <c r="T20" s="9"/>
      <c r="U20" s="8"/>
    </row>
    <row r="21" spans="1:21" x14ac:dyDescent="0.2">
      <c r="A21" s="7"/>
      <c r="B21" s="6"/>
      <c r="C21" s="6"/>
      <c r="D21" s="6"/>
      <c r="E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"/>
    </row>
    <row r="22" spans="1:21" x14ac:dyDescent="0.2">
      <c r="A22" s="3"/>
      <c r="B22" s="2"/>
      <c r="C22" s="2"/>
      <c r="D22" s="2"/>
      <c r="E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4"/>
      <c r="U22" s="4"/>
    </row>
    <row r="23" spans="1:21" x14ac:dyDescent="0.2">
      <c r="A23" s="3"/>
      <c r="B23" s="2"/>
      <c r="C23" s="2"/>
      <c r="D23" s="2"/>
      <c r="E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</sheetData>
  <mergeCells count="16">
    <mergeCell ref="K1:R1"/>
    <mergeCell ref="K2:R2"/>
    <mergeCell ref="A6:U6"/>
    <mergeCell ref="A8:A9"/>
    <mergeCell ref="B8:B9"/>
    <mergeCell ref="C8:T8"/>
    <mergeCell ref="U8:U9"/>
    <mergeCell ref="K3:U3"/>
    <mergeCell ref="K4:U4"/>
    <mergeCell ref="G17:J17"/>
    <mergeCell ref="G20:J20"/>
    <mergeCell ref="A16:F16"/>
    <mergeCell ref="A17:F17"/>
    <mergeCell ref="A20:F20"/>
    <mergeCell ref="S22:U22"/>
    <mergeCell ref="G16:J16"/>
  </mergeCells>
  <conditionalFormatting sqref="F3:F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Юрьевна</dc:creator>
  <cp:lastModifiedBy>Митрофанова Екатерина Юрьевна</cp:lastModifiedBy>
  <dcterms:created xsi:type="dcterms:W3CDTF">2023-06-26T09:39:03Z</dcterms:created>
  <dcterms:modified xsi:type="dcterms:W3CDTF">2023-06-26T09:39:12Z</dcterms:modified>
</cp:coreProperties>
</file>