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3-2025" sheetId="1" r:id="rId1"/>
  </sheets>
  <definedNames>
    <definedName name="_xlnm.Print_Titles" localSheetId="0">'2023-2025'!$12:$13</definedName>
    <definedName name="_xlnm.Print_Area" localSheetId="0">'2023-2025'!$A$4:$E$52</definedName>
  </definedNames>
  <calcPr fullCalcOnLoad="1"/>
</workbook>
</file>

<file path=xl/sharedStrings.xml><?xml version="1.0" encoding="utf-8"?>
<sst xmlns="http://schemas.openxmlformats.org/spreadsheetml/2006/main" count="80" uniqueCount="61">
  <si>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</si>
  <si>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</si>
  <si>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</si>
  <si>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</si>
  <si>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</si>
  <si>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</si>
  <si>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</si>
  <si>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</si>
  <si>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</si>
  <si>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</si>
  <si>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</si>
  <si>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</si>
  <si>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</si>
  <si>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</si>
  <si>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</si>
  <si>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</si>
  <si>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</si>
  <si>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</si>
  <si>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</si>
  <si>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</si>
  <si>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</si>
  <si>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</si>
  <si>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</si>
  <si>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</si>
  <si>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</si>
  <si>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</si>
  <si>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</si>
  <si>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</si>
  <si>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</si>
  <si>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</si>
  <si>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</si>
  <si>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</si>
  <si>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</si>
  <si>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</si>
  <si>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</si>
  <si>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</si>
  <si>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</si>
  <si>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</si>
  <si>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</si>
  <si>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</si>
  <si>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</si>
  <si>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</si>
  <si>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</si>
  <si>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</si>
  <si>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</si>
  <si>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</si>
  <si>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</si>
  <si>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</si>
  <si>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</si>
  <si>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</si>
  <si>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</si>
  <si>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</si>
  <si>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</si>
  <si>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</si>
  <si>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</si>
  <si>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</si>
  <si>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1.1.3.1.</t>
  </si>
  <si>
    <t>1.1.5.</t>
  </si>
  <si>
    <t>2.1.1.3.</t>
  </si>
  <si>
    <t>Приложение 4</t>
  </si>
  <si>
    <t>от 21.08.2023 № 476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</si>
</sst>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2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59</v>
      </c>
    </row>
    <row r="5" spans="3:5" ht="15">
      <c r="C5" s="23"/>
      <c r="D5" s="24"/>
      <c r="E5" s="25" t="s">
        <v>8</v>
      </c>
    </row>
    <row r="6" spans="3:5" ht="15">
      <c r="C6" s="29" t="s">
        <v>60</v>
      </c>
      <c r="D6" s="29"/>
      <c r="E6" s="29"/>
    </row>
    <row r="7" spans="3:5" ht="15">
      <c r="C7" s="27"/>
      <c r="D7" s="27"/>
      <c r="E7" s="27"/>
    </row>
    <row r="8" ht="8.25" customHeight="1"/>
    <row r="9" ht="11.25" customHeight="1"/>
    <row r="10" spans="1:5" s="7" customFormat="1" ht="62.25" customHeight="1">
      <c r="A10" s="28" t="s">
        <v>53</v>
      </c>
      <c r="B10" s="28"/>
      <c r="C10" s="28"/>
      <c r="D10" s="28"/>
      <c r="E10" s="28"/>
    </row>
    <row r="11" spans="1:5" ht="12.75" customHeight="1">
      <c r="A11" s="2"/>
      <c r="B11" s="5"/>
      <c r="E11" s="26" t="s">
        <v>4</v>
      </c>
    </row>
    <row r="12" spans="1:5" s="3" customFormat="1" ht="35.25" customHeight="1">
      <c r="A12" s="20" t="s">
        <v>3</v>
      </c>
      <c r="B12" s="21" t="s">
        <v>40</v>
      </c>
      <c r="C12" s="22" t="s">
        <v>31</v>
      </c>
      <c r="D12" s="22" t="s">
        <v>34</v>
      </c>
      <c r="E12" s="22" t="s">
        <v>51</v>
      </c>
    </row>
    <row r="13" spans="1:5" s="3" customFormat="1" ht="13.5" customHeight="1">
      <c r="A13" s="13">
        <v>1</v>
      </c>
      <c r="B13" s="14">
        <v>2</v>
      </c>
      <c r="C13" s="15" t="s">
        <v>14</v>
      </c>
      <c r="D13" s="15" t="s">
        <v>29</v>
      </c>
      <c r="E13" s="15" t="s">
        <v>30</v>
      </c>
    </row>
    <row r="14" spans="1:5" s="6" customFormat="1" ht="34.5" customHeight="1">
      <c r="A14" s="11" t="s">
        <v>0</v>
      </c>
      <c r="B14" s="16" t="s">
        <v>36</v>
      </c>
      <c r="C14" s="17">
        <f>C15</f>
        <v>406997.3999999999</v>
      </c>
      <c r="D14" s="17">
        <f>D15</f>
        <v>395676.30000000005</v>
      </c>
      <c r="E14" s="17">
        <f>E15</f>
        <v>410231.10000000003</v>
      </c>
    </row>
    <row r="15" spans="1:5" s="6" customFormat="1" ht="18" customHeight="1">
      <c r="A15" s="11" t="s">
        <v>9</v>
      </c>
      <c r="B15" s="8" t="s">
        <v>21</v>
      </c>
      <c r="C15" s="17">
        <f>C17+C18+C22+C23+C19</f>
        <v>406997.3999999999</v>
      </c>
      <c r="D15" s="17">
        <f>D17+D18+D22+D23+D19</f>
        <v>395676.30000000005</v>
      </c>
      <c r="E15" s="17">
        <f>E17+E18+E22+E23+E19</f>
        <v>410231.10000000003</v>
      </c>
    </row>
    <row r="16" spans="1:5" s="6" customFormat="1" ht="19.5" customHeight="1">
      <c r="A16" s="11"/>
      <c r="B16" s="8" t="s">
        <v>2</v>
      </c>
      <c r="C16" s="18"/>
      <c r="D16" s="18"/>
      <c r="E16" s="18"/>
    </row>
    <row r="17" spans="1:5" s="6" customFormat="1" ht="37.5" customHeight="1">
      <c r="A17" s="11" t="s">
        <v>10</v>
      </c>
      <c r="B17" s="8" t="s">
        <v>20</v>
      </c>
      <c r="C17" s="18">
        <f>333452.5+23074.1+2350.6-775.4-4294.8+3487.8</f>
        <v>357294.79999999993</v>
      </c>
      <c r="D17" s="18">
        <f>333452.5+14113.2</f>
        <v>347565.7</v>
      </c>
      <c r="E17" s="18">
        <f>333452.5+14113.2</f>
        <v>347565.7</v>
      </c>
    </row>
    <row r="18" spans="1:5" s="6" customFormat="1" ht="21" customHeight="1">
      <c r="A18" s="11" t="s">
        <v>13</v>
      </c>
      <c r="B18" s="8" t="s">
        <v>25</v>
      </c>
      <c r="C18" s="18">
        <f>34277.5+1728</f>
        <v>36005.5</v>
      </c>
      <c r="D18" s="18">
        <v>33632.2</v>
      </c>
      <c r="E18" s="18">
        <v>33632.2</v>
      </c>
    </row>
    <row r="19" spans="1:5" s="6" customFormat="1" ht="52.5" customHeight="1">
      <c r="A19" s="11" t="s">
        <v>11</v>
      </c>
      <c r="B19" s="8" t="s">
        <v>19</v>
      </c>
      <c r="C19" s="18">
        <f>C21</f>
        <v>993.5</v>
      </c>
      <c r="D19" s="18">
        <f>D21</f>
        <v>0</v>
      </c>
      <c r="E19" s="18">
        <f>E21</f>
        <v>0</v>
      </c>
    </row>
    <row r="20" spans="1:5" s="6" customFormat="1" ht="21" customHeight="1">
      <c r="A20" s="11"/>
      <c r="B20" s="8" t="s">
        <v>2</v>
      </c>
      <c r="C20" s="18"/>
      <c r="D20" s="18"/>
      <c r="E20" s="18"/>
    </row>
    <row r="21" spans="1:5" s="6" customFormat="1" ht="21" customHeight="1">
      <c r="A21" s="11" t="s">
        <v>56</v>
      </c>
      <c r="B21" s="8" t="s">
        <v>18</v>
      </c>
      <c r="C21" s="18">
        <v>993.5</v>
      </c>
      <c r="D21" s="18">
        <v>0</v>
      </c>
      <c r="E21" s="18">
        <v>0</v>
      </c>
    </row>
    <row r="22" spans="1:5" s="6" customFormat="1" ht="19.5" customHeight="1">
      <c r="A22" s="11" t="s">
        <v>22</v>
      </c>
      <c r="B22" s="8" t="s">
        <v>18</v>
      </c>
      <c r="C22" s="18">
        <v>8167.3</v>
      </c>
      <c r="D22" s="18">
        <v>11444.5</v>
      </c>
      <c r="E22" s="18">
        <v>25999.3</v>
      </c>
    </row>
    <row r="23" spans="1:5" s="6" customFormat="1" ht="20.25" customHeight="1">
      <c r="A23" s="11" t="s">
        <v>57</v>
      </c>
      <c r="B23" s="8" t="s">
        <v>15</v>
      </c>
      <c r="C23" s="18">
        <v>4536.3</v>
      </c>
      <c r="D23" s="18">
        <v>3033.9</v>
      </c>
      <c r="E23" s="18">
        <v>3033.9</v>
      </c>
    </row>
    <row r="24" spans="1:5" s="6" customFormat="1" ht="33" customHeight="1">
      <c r="A24" s="11" t="s">
        <v>1</v>
      </c>
      <c r="B24" s="8" t="s">
        <v>37</v>
      </c>
      <c r="C24" s="18">
        <f>C25+C46</f>
        <v>193982.6</v>
      </c>
      <c r="D24" s="18">
        <f>D25+D46</f>
        <v>178896.80000000002</v>
      </c>
      <c r="E24" s="18">
        <f>E25+E46</f>
        <v>136234.09999999998</v>
      </c>
    </row>
    <row r="25" spans="1:5" s="6" customFormat="1" ht="24.75" customHeight="1">
      <c r="A25" s="12" t="s">
        <v>5</v>
      </c>
      <c r="B25" s="8" t="s">
        <v>21</v>
      </c>
      <c r="C25" s="18">
        <f>C27+C32+C35+C39+C42+C43+C44</f>
        <v>134077</v>
      </c>
      <c r="D25" s="18">
        <f>D27+D32+D35+D39+D42+D43+D44</f>
        <v>109028.1</v>
      </c>
      <c r="E25" s="18">
        <f>E27+E32+E35+E39+E42+E43+E44</f>
        <v>114584.09999999999</v>
      </c>
    </row>
    <row r="26" spans="1:5" s="6" customFormat="1" ht="15" customHeight="1">
      <c r="A26" s="12"/>
      <c r="B26" s="8" t="s">
        <v>2</v>
      </c>
      <c r="C26" s="18"/>
      <c r="D26" s="18"/>
      <c r="E26" s="18"/>
    </row>
    <row r="27" spans="1:5" s="6" customFormat="1" ht="57" customHeight="1">
      <c r="A27" s="12" t="s">
        <v>6</v>
      </c>
      <c r="B27" s="8" t="s">
        <v>24</v>
      </c>
      <c r="C27" s="18">
        <f>C30+C29+C31</f>
        <v>73864.7</v>
      </c>
      <c r="D27" s="18">
        <f>D30+D29+D31</f>
        <v>92933.8</v>
      </c>
      <c r="E27" s="18">
        <f>E30+E29+E31</f>
        <v>92555.3</v>
      </c>
    </row>
    <row r="28" spans="1:5" s="6" customFormat="1" ht="21" customHeight="1">
      <c r="A28" s="12"/>
      <c r="B28" s="8" t="s">
        <v>2</v>
      </c>
      <c r="C28" s="18"/>
      <c r="D28" s="18"/>
      <c r="E28" s="18"/>
    </row>
    <row r="29" spans="1:5" s="6" customFormat="1" ht="38.25" customHeight="1">
      <c r="A29" s="12" t="s">
        <v>39</v>
      </c>
      <c r="B29" s="8" t="s">
        <v>42</v>
      </c>
      <c r="C29" s="18">
        <v>47379.5</v>
      </c>
      <c r="D29" s="18">
        <v>51639.4</v>
      </c>
      <c r="E29" s="18">
        <v>18495</v>
      </c>
    </row>
    <row r="30" spans="1:5" s="6" customFormat="1" ht="17.25" customHeight="1">
      <c r="A30" s="12" t="s">
        <v>55</v>
      </c>
      <c r="B30" s="8" t="s">
        <v>23</v>
      </c>
      <c r="C30" s="18">
        <f>64342.4-47379.5</f>
        <v>16962.9</v>
      </c>
      <c r="D30" s="18">
        <f>92933.8-51639.4</f>
        <v>41294.4</v>
      </c>
      <c r="E30" s="18">
        <v>74060.3</v>
      </c>
    </row>
    <row r="31" spans="1:5" s="6" customFormat="1" ht="17.25" customHeight="1">
      <c r="A31" s="12" t="s">
        <v>58</v>
      </c>
      <c r="B31" s="8" t="s">
        <v>18</v>
      </c>
      <c r="C31" s="18">
        <v>9522.3</v>
      </c>
      <c r="D31" s="18">
        <v>0</v>
      </c>
      <c r="E31" s="18">
        <v>0</v>
      </c>
    </row>
    <row r="32" spans="1:5" s="6" customFormat="1" ht="33" customHeight="1">
      <c r="A32" s="12" t="s">
        <v>7</v>
      </c>
      <c r="B32" s="8" t="s">
        <v>45</v>
      </c>
      <c r="C32" s="18">
        <f>C34</f>
        <v>36405.5</v>
      </c>
      <c r="D32" s="18">
        <f>D34</f>
        <v>0</v>
      </c>
      <c r="E32" s="18">
        <f>E34</f>
        <v>0</v>
      </c>
    </row>
    <row r="33" spans="1:5" s="6" customFormat="1" ht="17.25" customHeight="1">
      <c r="A33" s="12"/>
      <c r="B33" s="8" t="s">
        <v>2</v>
      </c>
      <c r="C33" s="18"/>
      <c r="D33" s="18"/>
      <c r="E33" s="18"/>
    </row>
    <row r="34" spans="1:5" s="6" customFormat="1" ht="17.25" customHeight="1">
      <c r="A34" s="12" t="s">
        <v>38</v>
      </c>
      <c r="B34" s="8" t="s">
        <v>44</v>
      </c>
      <c r="C34" s="18">
        <v>36405.5</v>
      </c>
      <c r="D34" s="18">
        <v>0</v>
      </c>
      <c r="E34" s="18">
        <v>0</v>
      </c>
    </row>
    <row r="35" spans="1:5" s="6" customFormat="1" ht="52.5" customHeight="1">
      <c r="A35" s="12" t="s">
        <v>32</v>
      </c>
      <c r="B35" s="8" t="s">
        <v>19</v>
      </c>
      <c r="C35" s="18">
        <f>C38+C37</f>
        <v>6967.5</v>
      </c>
      <c r="D35" s="18">
        <f>D38+D37</f>
        <v>10326</v>
      </c>
      <c r="E35" s="18">
        <f>E38+E37</f>
        <v>10283.9</v>
      </c>
    </row>
    <row r="36" spans="1:5" s="6" customFormat="1" ht="15" customHeight="1">
      <c r="A36" s="12"/>
      <c r="B36" s="8" t="s">
        <v>2</v>
      </c>
      <c r="C36" s="18"/>
      <c r="D36" s="18"/>
      <c r="E36" s="18"/>
    </row>
    <row r="37" spans="1:5" s="6" customFormat="1" ht="35.25" customHeight="1">
      <c r="A37" s="12" t="s">
        <v>47</v>
      </c>
      <c r="B37" s="8" t="s">
        <v>42</v>
      </c>
      <c r="C37" s="18">
        <v>5264.4</v>
      </c>
      <c r="D37" s="18">
        <f>5737.7-4617.9</f>
        <v>1119.8000000000002</v>
      </c>
      <c r="E37" s="18">
        <v>0</v>
      </c>
    </row>
    <row r="38" spans="1:5" s="6" customFormat="1" ht="16.5">
      <c r="A38" s="12" t="s">
        <v>54</v>
      </c>
      <c r="B38" s="8" t="s">
        <v>23</v>
      </c>
      <c r="C38" s="18">
        <v>1703.1</v>
      </c>
      <c r="D38" s="18">
        <f>10326-5737.7+4617.9</f>
        <v>9206.2</v>
      </c>
      <c r="E38" s="18">
        <v>10283.9</v>
      </c>
    </row>
    <row r="39" spans="1:5" s="6" customFormat="1" ht="33" customHeight="1">
      <c r="A39" s="12" t="s">
        <v>35</v>
      </c>
      <c r="B39" s="8" t="s">
        <v>50</v>
      </c>
      <c r="C39" s="18">
        <f>C41</f>
        <v>12135.1</v>
      </c>
      <c r="D39" s="18">
        <f>D41</f>
        <v>0</v>
      </c>
      <c r="E39" s="18">
        <f>E41</f>
        <v>0</v>
      </c>
    </row>
    <row r="40" spans="1:5" s="6" customFormat="1" ht="16.5">
      <c r="A40" s="12"/>
      <c r="B40" s="8" t="s">
        <v>2</v>
      </c>
      <c r="C40" s="18"/>
      <c r="D40" s="18"/>
      <c r="E40" s="18"/>
    </row>
    <row r="41" spans="1:5" s="6" customFormat="1" ht="16.5">
      <c r="A41" s="12" t="s">
        <v>49</v>
      </c>
      <c r="B41" s="8" t="s">
        <v>44</v>
      </c>
      <c r="C41" s="18">
        <v>12135.1</v>
      </c>
      <c r="D41" s="18">
        <v>0</v>
      </c>
      <c r="E41" s="18">
        <v>0</v>
      </c>
    </row>
    <row r="42" spans="1:5" s="6" customFormat="1" ht="33.75" customHeight="1">
      <c r="A42" s="12" t="s">
        <v>41</v>
      </c>
      <c r="B42" s="8" t="s">
        <v>33</v>
      </c>
      <c r="C42" s="18">
        <f>24138.4-322.2+2156.8-25973</f>
        <v>0</v>
      </c>
      <c r="D42" s="18">
        <f>43405.7-43405.7</f>
        <v>0</v>
      </c>
      <c r="E42" s="18">
        <f>43405.6-43405.6</f>
        <v>0</v>
      </c>
    </row>
    <row r="43" spans="1:5" s="6" customFormat="1" ht="36.75" customHeight="1">
      <c r="A43" s="12" t="s">
        <v>43</v>
      </c>
      <c r="B43" s="8" t="s">
        <v>42</v>
      </c>
      <c r="C43" s="18">
        <f>600-2+322.2</f>
        <v>920.2</v>
      </c>
      <c r="D43" s="18">
        <v>0</v>
      </c>
      <c r="E43" s="18">
        <v>0</v>
      </c>
    </row>
    <row r="44" spans="1:5" s="6" customFormat="1" ht="19.5" customHeight="1">
      <c r="A44" s="12" t="s">
        <v>48</v>
      </c>
      <c r="B44" s="8" t="s">
        <v>23</v>
      </c>
      <c r="C44" s="18">
        <f>2409.1+1016.9+358</f>
        <v>3784</v>
      </c>
      <c r="D44" s="18">
        <v>5768.3</v>
      </c>
      <c r="E44" s="18">
        <v>11744.9</v>
      </c>
    </row>
    <row r="45" spans="1:5" s="6" customFormat="1" ht="19.5" customHeight="1" hidden="1">
      <c r="A45" s="12"/>
      <c r="B45" s="8"/>
      <c r="C45" s="18"/>
      <c r="D45" s="18"/>
      <c r="E45" s="18"/>
    </row>
    <row r="46" spans="1:5" s="6" customFormat="1" ht="39" customHeight="1">
      <c r="A46" s="12" t="s">
        <v>26</v>
      </c>
      <c r="B46" s="8" t="s">
        <v>52</v>
      </c>
      <c r="C46" s="18">
        <f>C48</f>
        <v>59905.6</v>
      </c>
      <c r="D46" s="18">
        <f>D48</f>
        <v>69868.70000000001</v>
      </c>
      <c r="E46" s="18">
        <f>E48</f>
        <v>21650</v>
      </c>
    </row>
    <row r="47" spans="1:5" s="6" customFormat="1" ht="16.5">
      <c r="A47" s="12"/>
      <c r="B47" s="8" t="s">
        <v>2</v>
      </c>
      <c r="C47" s="18"/>
      <c r="D47" s="18"/>
      <c r="E47" s="18"/>
    </row>
    <row r="48" spans="1:5" s="6" customFormat="1" ht="35.25" customHeight="1">
      <c r="A48" s="12" t="s">
        <v>27</v>
      </c>
      <c r="B48" s="8" t="s">
        <v>46</v>
      </c>
      <c r="C48" s="18">
        <v>59905.6</v>
      </c>
      <c r="D48" s="18">
        <f>69868.6+0.1</f>
        <v>69868.70000000001</v>
      </c>
      <c r="E48" s="18">
        <f>26068-4418</f>
        <v>21650</v>
      </c>
    </row>
    <row r="49" spans="1:5" ht="15" customHeight="1">
      <c r="A49" s="11" t="s">
        <v>16</v>
      </c>
      <c r="B49" s="10" t="s">
        <v>12</v>
      </c>
      <c r="C49" s="19">
        <f>C51+C52</f>
        <v>600979.9999999999</v>
      </c>
      <c r="D49" s="19">
        <f>D51+D52</f>
        <v>574573.1000000001</v>
      </c>
      <c r="E49" s="19">
        <f>E51+E52</f>
        <v>546465.2000000001</v>
      </c>
    </row>
    <row r="50" spans="1:5" ht="16.5">
      <c r="A50" s="12"/>
      <c r="B50" s="9" t="s">
        <v>2</v>
      </c>
      <c r="C50" s="18"/>
      <c r="D50" s="18"/>
      <c r="E50" s="18"/>
    </row>
    <row r="51" spans="1:5" ht="24.75" customHeight="1">
      <c r="A51" s="12" t="s">
        <v>17</v>
      </c>
      <c r="B51" s="8" t="s">
        <v>21</v>
      </c>
      <c r="C51" s="19">
        <f>C25+C15</f>
        <v>541074.3999999999</v>
      </c>
      <c r="D51" s="19">
        <f>D25+D15</f>
        <v>504704.4</v>
      </c>
      <c r="E51" s="19">
        <f>E25+E15</f>
        <v>524815.2000000001</v>
      </c>
    </row>
    <row r="52" spans="1:5" ht="43.5" customHeight="1">
      <c r="A52" s="12" t="s">
        <v>28</v>
      </c>
      <c r="B52" s="8" t="s">
        <v>52</v>
      </c>
      <c r="C52" s="19">
        <f>C46</f>
        <v>59905.6</v>
      </c>
      <c r="D52" s="19">
        <f>D46</f>
        <v>69868.70000000001</v>
      </c>
      <c r="E52" s="19">
        <f>E46</f>
        <v>21650</v>
      </c>
    </row>
  </sheetData>
  <sheetProtection/>
  <mergeCells count="2">
    <mergeCell ref="A10:E10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2023-08-11T04:25:16Z</cp:lastPrinted>
  <dcterms:created xsi:type="dcterms:W3CDTF">2012-03-05T09:53:56Z</dcterms:created>
  <dcterms:modified xsi:type="dcterms:W3CDTF">2023-08-21T12:38:20Z</dcterms:modified>
  <cp:category/>
  <cp:version/>
  <cp:contentType/>
  <cp:contentStatus/>
</cp:coreProperties>
</file>