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35" windowWidth="15480" windowHeight="10710" activeTab="0"/>
  </bookViews>
  <sheets>
    <sheet name="2024-2026" sheetId="1" r:id="rId1"/>
  </sheets>
  <definedNames>
    <definedName name="_xlnm.Print_Titles" localSheetId="0">'2024-2026'!$12:$13</definedName>
    <definedName name="_xlnm.Print_Area" localSheetId="0">'2024-2026'!$A$4:$E$47</definedName>
  </definedNames>
  <calcPr fullCalcOnLoad="1"/>
</workbook>
</file>

<file path=xl/sharedStrings.xml><?xml version="1.0" encoding="utf-8"?>
<sst xmlns="http://schemas.openxmlformats.org/spreadsheetml/2006/main" count="64" uniqueCount="50">
  <si>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</si>
  <si>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</si>
  <si>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</si>
  <si>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</si>
  <si>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</si>
  <si>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</si>
  <si>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</si>
  <si>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</si>
  <si>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</si>
  <si>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</si>
  <si>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</si>
  <si>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</si>
  <si>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</si>
  <si>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</si>
  <si>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</si>
  <si>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</si>
  <si>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</si>
  <si>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</si>
  <si>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</si>
  <si>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</si>
  <si>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</si>
  <si>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</si>
  <si>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</si>
  <si>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</si>
  <si>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</si>
  <si>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</si>
  <si>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</si>
  <si>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3.2.</t>
  </si>
  <si>
    <t>4</t>
  </si>
  <si>
    <t>5</t>
  </si>
  <si>
    <t>2024 год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</si>
  <si>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</si>
  <si>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</si>
  <si>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Наименование муниципальной программы, 
направления расходов</t>
  </si>
  <si>
    <t>Реализация муниципальных программ формирования современной городской среды (благоустройство дворовых территорий)</t>
  </si>
  <si>
    <t>2025 год</t>
  </si>
  <si>
    <t>Муниципальная программа "Формирование современной городской среды на территории муниципального образования "Город Березники" Пермского края</t>
  </si>
  <si>
    <t>1.1.5.</t>
  </si>
  <si>
    <t xml:space="preserve">Распределение средств муниципального дорожного фонда
 муниципального образования "Город Березники" Пермского края 
на 2024 год и плановый период 2025-2026 годов                                          </t>
  </si>
  <si>
    <t xml:space="preserve">от                         №         </t>
  </si>
  <si>
    <t>2026 год</t>
  </si>
  <si>
    <t>ремонт мостов</t>
  </si>
  <si>
    <t>1.1.6.</t>
  </si>
  <si>
    <t>строительство автодороги от перекрестка улиц 8 Марта - Ивачева в г.Усолье до ул.Ивана Дощеникова в г.Березники</t>
  </si>
  <si>
    <t xml:space="preserve">ремонт автомобильных дорог </t>
  </si>
  <si>
    <t>капитальный ремонт мостов</t>
  </si>
  <si>
    <t>2.1.3.</t>
  </si>
  <si>
    <t>Приложение 5</t>
  </si>
  <si>
    <t>2.2.1.</t>
  </si>
  <si>
    <t>Приведение в нормативное состояние автомобильных дорог и искусственных дорожных сооружений в рамках национального проекта "Безопасные и качественные дороги" (местный бюджет)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</si>
</sst>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\ #,###,###"/>
    <numFmt numFmtId="216" formatCode="#,###,###"/>
    <numFmt numFmtId="217" formatCode="0.0000"/>
    <numFmt numFmtId="218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7" fontId="2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7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177" fontId="27" fillId="24" borderId="10" xfId="0" applyNumberFormat="1" applyFont="1" applyFill="1" applyBorder="1" applyAlignment="1">
      <alignment horizontal="right" vertical="top"/>
    </xf>
    <xf numFmtId="49" fontId="7" fillId="0" borderId="10" xfId="57" applyNumberFormat="1" applyFont="1" applyFill="1" applyBorder="1" applyAlignment="1">
      <alignment horizontal="right" vertical="top"/>
      <protection/>
    </xf>
    <xf numFmtId="0" fontId="4" fillId="0" borderId="0" xfId="0" applyFont="1" applyAlignment="1">
      <alignment horizontal="right" vertical="top"/>
    </xf>
    <xf numFmtId="177" fontId="4" fillId="0" borderId="0" xfId="0" applyNumberFormat="1" applyFont="1" applyAlignment="1">
      <alignment vertical="top"/>
    </xf>
    <xf numFmtId="49" fontId="7" fillId="0" borderId="10" xfId="0" applyNumberFormat="1" applyFont="1" applyFill="1" applyBorder="1" applyAlignment="1">
      <alignment horizontal="right" vertical="top"/>
    </xf>
    <xf numFmtId="177" fontId="27" fillId="0" borderId="10" xfId="56" applyNumberFormat="1" applyFont="1" applyFill="1" applyBorder="1" applyAlignment="1">
      <alignment horizontal="right" vertical="top"/>
      <protection/>
    </xf>
    <xf numFmtId="0" fontId="8" fillId="0" borderId="0" xfId="56" applyNumberFormat="1" applyFont="1" applyFill="1" applyAlignment="1">
      <alignment horizontal="center" vertical="top" wrapText="1"/>
      <protection/>
    </xf>
    <xf numFmtId="0" fontId="6" fillId="0" borderId="0" xfId="0" applyFont="1" applyFill="1" applyAlignment="1">
      <alignment horizontal="right" vertical="top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9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3.375" style="4" customWidth="1"/>
    <col min="4" max="4" width="12.25390625" style="4" customWidth="1"/>
    <col min="5" max="5" width="11.875" style="4" customWidth="1"/>
    <col min="6" max="16384" width="9.125" style="4" customWidth="1"/>
  </cols>
  <sheetData>
    <row r="4" spans="3:5" ht="15">
      <c r="C4" s="22"/>
      <c r="D4" s="23"/>
      <c r="E4" s="24" t="s">
        <v>47</v>
      </c>
    </row>
    <row r="5" spans="3:5" ht="15">
      <c r="C5" s="22"/>
      <c r="D5" s="23"/>
      <c r="E5" s="24" t="s">
        <v>8</v>
      </c>
    </row>
    <row r="6" spans="3:5" ht="15">
      <c r="C6" s="34" t="s">
        <v>39</v>
      </c>
      <c r="D6" s="34"/>
      <c r="E6" s="34"/>
    </row>
    <row r="7" spans="3:5" ht="15">
      <c r="C7" s="26"/>
      <c r="D7" s="26"/>
      <c r="E7" s="26"/>
    </row>
    <row r="8" ht="8.25" customHeight="1"/>
    <row r="9" ht="11.25" customHeight="1"/>
    <row r="10" spans="1:5" s="7" customFormat="1" ht="62.25" customHeight="1">
      <c r="A10" s="33" t="s">
        <v>38</v>
      </c>
      <c r="B10" s="33"/>
      <c r="C10" s="33"/>
      <c r="D10" s="33"/>
      <c r="E10" s="33"/>
    </row>
    <row r="11" spans="1:5" ht="12.75" customHeight="1">
      <c r="A11" s="2"/>
      <c r="B11" s="5"/>
      <c r="E11" s="25" t="s">
        <v>4</v>
      </c>
    </row>
    <row r="12" spans="1:5" s="3" customFormat="1" ht="35.25" customHeight="1">
      <c r="A12" s="19" t="s">
        <v>3</v>
      </c>
      <c r="B12" s="20" t="s">
        <v>33</v>
      </c>
      <c r="C12" s="21" t="s">
        <v>30</v>
      </c>
      <c r="D12" s="21" t="s">
        <v>35</v>
      </c>
      <c r="E12" s="21" t="s">
        <v>40</v>
      </c>
    </row>
    <row r="13" spans="1:5" s="3" customFormat="1" ht="13.5" customHeight="1">
      <c r="A13" s="13">
        <v>1</v>
      </c>
      <c r="B13" s="14">
        <v>2</v>
      </c>
      <c r="C13" s="15" t="s">
        <v>14</v>
      </c>
      <c r="D13" s="15" t="s">
        <v>28</v>
      </c>
      <c r="E13" s="15" t="s">
        <v>29</v>
      </c>
    </row>
    <row r="14" spans="1:5" s="6" customFormat="1" ht="34.5" customHeight="1">
      <c r="A14" s="11" t="s">
        <v>0</v>
      </c>
      <c r="B14" s="16" t="s">
        <v>31</v>
      </c>
      <c r="C14" s="32">
        <f>C15</f>
        <v>462141.89999999997</v>
      </c>
      <c r="D14" s="32">
        <f>D15</f>
        <v>476867</v>
      </c>
      <c r="E14" s="32">
        <f>E15</f>
        <v>563441.7</v>
      </c>
    </row>
    <row r="15" spans="1:5" s="6" customFormat="1" ht="18" customHeight="1">
      <c r="A15" s="11" t="s">
        <v>9</v>
      </c>
      <c r="B15" s="8" t="s">
        <v>21</v>
      </c>
      <c r="C15" s="32">
        <f>C17+C18+C19+C22+C25+C26</f>
        <v>462141.89999999997</v>
      </c>
      <c r="D15" s="32">
        <f>D17+D18+D19+D22+D25+D26</f>
        <v>476867</v>
      </c>
      <c r="E15" s="32">
        <f>E17+E18+E19+E22+E25+E26</f>
        <v>563441.7</v>
      </c>
    </row>
    <row r="16" spans="1:5" s="6" customFormat="1" ht="19.5" customHeight="1">
      <c r="A16" s="11"/>
      <c r="B16" s="8" t="s">
        <v>2</v>
      </c>
      <c r="C16" s="17"/>
      <c r="D16" s="17"/>
      <c r="E16" s="17"/>
    </row>
    <row r="17" spans="1:5" s="6" customFormat="1" ht="37.5" customHeight="1">
      <c r="A17" s="11" t="s">
        <v>10</v>
      </c>
      <c r="B17" s="8" t="s">
        <v>20</v>
      </c>
      <c r="C17" s="17">
        <v>381451.1</v>
      </c>
      <c r="D17" s="17">
        <v>388790.2</v>
      </c>
      <c r="E17" s="17">
        <v>404624.8</v>
      </c>
    </row>
    <row r="18" spans="1:5" s="6" customFormat="1" ht="21" customHeight="1">
      <c r="A18" s="11" t="s">
        <v>13</v>
      </c>
      <c r="B18" s="8" t="s">
        <v>25</v>
      </c>
      <c r="C18" s="17">
        <v>43177.6</v>
      </c>
      <c r="D18" s="17">
        <v>43177.6</v>
      </c>
      <c r="E18" s="17">
        <v>82280.2</v>
      </c>
    </row>
    <row r="19" spans="1:5" s="6" customFormat="1" ht="52.5" customHeight="1">
      <c r="A19" s="28" t="s">
        <v>11</v>
      </c>
      <c r="B19" s="16" t="s">
        <v>19</v>
      </c>
      <c r="C19" s="17">
        <f>SUM(C21:C21)</f>
        <v>1996.1</v>
      </c>
      <c r="D19" s="17">
        <f>SUM(D21:D21)</f>
        <v>5643.6</v>
      </c>
      <c r="E19" s="17">
        <f>SUM(E21:E21)</f>
        <v>5545.1</v>
      </c>
    </row>
    <row r="20" spans="1:5" s="6" customFormat="1" ht="21" customHeight="1">
      <c r="A20" s="28"/>
      <c r="B20" s="16" t="s">
        <v>2</v>
      </c>
      <c r="C20" s="17"/>
      <c r="D20" s="17"/>
      <c r="E20" s="17"/>
    </row>
    <row r="21" spans="1:5" s="6" customFormat="1" ht="21" customHeight="1">
      <c r="A21" s="28"/>
      <c r="B21" s="16" t="s">
        <v>44</v>
      </c>
      <c r="C21" s="17">
        <v>1996.1</v>
      </c>
      <c r="D21" s="17">
        <f>4381.6+1262</f>
        <v>5643.6</v>
      </c>
      <c r="E21" s="17">
        <v>5545.1</v>
      </c>
    </row>
    <row r="22" spans="1:5" s="6" customFormat="1" ht="51" customHeight="1">
      <c r="A22" s="12" t="s">
        <v>22</v>
      </c>
      <c r="B22" s="8" t="s">
        <v>49</v>
      </c>
      <c r="C22" s="17">
        <f>C24</f>
        <v>244.4</v>
      </c>
      <c r="D22" s="17">
        <f>D24</f>
        <v>194.4</v>
      </c>
      <c r="E22" s="17">
        <f>E24</f>
        <v>0</v>
      </c>
    </row>
    <row r="23" spans="1:5" s="6" customFormat="1" ht="16.5">
      <c r="A23" s="12"/>
      <c r="B23" s="8" t="s">
        <v>2</v>
      </c>
      <c r="C23" s="17"/>
      <c r="D23" s="17"/>
      <c r="E23" s="17"/>
    </row>
    <row r="24" spans="1:5" s="6" customFormat="1" ht="21" customHeight="1">
      <c r="A24" s="12"/>
      <c r="B24" s="8" t="s">
        <v>41</v>
      </c>
      <c r="C24" s="17">
        <v>244.4</v>
      </c>
      <c r="D24" s="17">
        <v>194.4</v>
      </c>
      <c r="E24" s="17">
        <v>0</v>
      </c>
    </row>
    <row r="25" spans="1:5" s="6" customFormat="1" ht="19.5" customHeight="1">
      <c r="A25" s="11" t="s">
        <v>37</v>
      </c>
      <c r="B25" s="16" t="s">
        <v>18</v>
      </c>
      <c r="C25" s="17">
        <v>30541.4</v>
      </c>
      <c r="D25" s="17">
        <f>45927.7-11228</f>
        <v>34699.7</v>
      </c>
      <c r="E25" s="17">
        <f>55402.1+11228</f>
        <v>66630.1</v>
      </c>
    </row>
    <row r="26" spans="1:5" s="6" customFormat="1" ht="20.25" customHeight="1">
      <c r="A26" s="11" t="s">
        <v>42</v>
      </c>
      <c r="B26" s="8" t="s">
        <v>15</v>
      </c>
      <c r="C26" s="17">
        <v>4731.3</v>
      </c>
      <c r="D26" s="17">
        <v>4361.5</v>
      </c>
      <c r="E26" s="17">
        <v>4361.5</v>
      </c>
    </row>
    <row r="27" spans="1:5" s="6" customFormat="1" ht="33" customHeight="1">
      <c r="A27" s="11" t="s">
        <v>1</v>
      </c>
      <c r="B27" s="8" t="s">
        <v>32</v>
      </c>
      <c r="C27" s="17">
        <f>C28+C41</f>
        <v>164590.2</v>
      </c>
      <c r="D27" s="17">
        <f>D28+D41</f>
        <v>117085.39999999998</v>
      </c>
      <c r="E27" s="17">
        <f>E28+E41</f>
        <v>118465</v>
      </c>
    </row>
    <row r="28" spans="1:5" s="6" customFormat="1" ht="24.75" customHeight="1">
      <c r="A28" s="12" t="s">
        <v>5</v>
      </c>
      <c r="B28" s="8" t="s">
        <v>21</v>
      </c>
      <c r="C28" s="17">
        <f>C30+C35+C39</f>
        <v>103063.8</v>
      </c>
      <c r="D28" s="17">
        <f>D30+D35+D39</f>
        <v>102313.99999999999</v>
      </c>
      <c r="E28" s="17">
        <f>E30+E35+E39</f>
        <v>103693.6</v>
      </c>
    </row>
    <row r="29" spans="1:5" s="6" customFormat="1" ht="15" customHeight="1">
      <c r="A29" s="12"/>
      <c r="B29" s="8" t="s">
        <v>2</v>
      </c>
      <c r="C29" s="17"/>
      <c r="D29" s="17"/>
      <c r="E29" s="17"/>
    </row>
    <row r="30" spans="1:5" s="6" customFormat="1" ht="57" customHeight="1">
      <c r="A30" s="12" t="s">
        <v>6</v>
      </c>
      <c r="B30" s="8" t="s">
        <v>24</v>
      </c>
      <c r="C30" s="17">
        <f>SUM(C32:C34)</f>
        <v>92933.8</v>
      </c>
      <c r="D30" s="17">
        <f>SUM(D32:D34)</f>
        <v>94348.09999999999</v>
      </c>
      <c r="E30" s="17">
        <f>SUM(E32:E34)</f>
        <v>94348.20000000001</v>
      </c>
    </row>
    <row r="31" spans="1:5" s="6" customFormat="1" ht="21" customHeight="1">
      <c r="A31" s="12"/>
      <c r="B31" s="8" t="s">
        <v>2</v>
      </c>
      <c r="C31" s="17"/>
      <c r="D31" s="17"/>
      <c r="E31" s="17"/>
    </row>
    <row r="32" spans="1:5" s="6" customFormat="1" ht="38.25" customHeight="1">
      <c r="A32" s="31"/>
      <c r="B32" s="16" t="s">
        <v>43</v>
      </c>
      <c r="C32" s="17">
        <v>74968.8</v>
      </c>
      <c r="D32" s="17">
        <v>27038.7</v>
      </c>
      <c r="E32" s="17">
        <v>0</v>
      </c>
    </row>
    <row r="33" spans="1:5" s="6" customFormat="1" ht="16.5">
      <c r="A33" s="31"/>
      <c r="B33" s="16" t="s">
        <v>44</v>
      </c>
      <c r="C33" s="17">
        <v>17965</v>
      </c>
      <c r="D33" s="17">
        <f>39434.4+11358.3</f>
        <v>50792.7</v>
      </c>
      <c r="E33" s="17">
        <f>49906.3</f>
        <v>49906.3</v>
      </c>
    </row>
    <row r="34" spans="1:5" s="6" customFormat="1" ht="17.25" customHeight="1">
      <c r="A34" s="31"/>
      <c r="B34" s="16" t="s">
        <v>45</v>
      </c>
      <c r="C34" s="17">
        <v>0</v>
      </c>
      <c r="D34" s="17">
        <v>16516.7</v>
      </c>
      <c r="E34" s="17">
        <v>44441.9</v>
      </c>
    </row>
    <row r="35" spans="1:5" s="6" customFormat="1" ht="52.5" customHeight="1">
      <c r="A35" s="12" t="s">
        <v>7</v>
      </c>
      <c r="B35" s="8" t="s">
        <v>19</v>
      </c>
      <c r="C35" s="17">
        <f>SUM(C37:C38)</f>
        <v>2174.3</v>
      </c>
      <c r="D35" s="17">
        <f>SUM(D37:D38)</f>
        <v>1835.2</v>
      </c>
      <c r="E35" s="17">
        <f>SUM(E37:E38)</f>
        <v>4938</v>
      </c>
    </row>
    <row r="36" spans="1:5" s="6" customFormat="1" ht="15" customHeight="1">
      <c r="A36" s="12"/>
      <c r="B36" s="8" t="s">
        <v>2</v>
      </c>
      <c r="C36" s="17"/>
      <c r="D36" s="17"/>
      <c r="E36" s="17"/>
    </row>
    <row r="37" spans="1:5" s="6" customFormat="1" ht="35.25" customHeight="1">
      <c r="A37" s="12"/>
      <c r="B37" s="8" t="s">
        <v>43</v>
      </c>
      <c r="C37" s="17">
        <v>2174.3</v>
      </c>
      <c r="D37" s="17">
        <v>0</v>
      </c>
      <c r="E37" s="17">
        <v>0</v>
      </c>
    </row>
    <row r="38" spans="1:5" s="6" customFormat="1" ht="16.5">
      <c r="A38" s="31"/>
      <c r="B38" s="16" t="s">
        <v>45</v>
      </c>
      <c r="C38" s="17">
        <v>0</v>
      </c>
      <c r="D38" s="17">
        <v>1835.2</v>
      </c>
      <c r="E38" s="17">
        <v>4938</v>
      </c>
    </row>
    <row r="39" spans="1:5" s="6" customFormat="1" ht="19.5" customHeight="1">
      <c r="A39" s="31" t="s">
        <v>46</v>
      </c>
      <c r="B39" s="16" t="s">
        <v>23</v>
      </c>
      <c r="C39" s="17">
        <v>7955.7</v>
      </c>
      <c r="D39" s="17">
        <v>6130.7</v>
      </c>
      <c r="E39" s="17">
        <v>4407.4</v>
      </c>
    </row>
    <row r="40" spans="1:5" s="6" customFormat="1" ht="19.5" customHeight="1" hidden="1">
      <c r="A40" s="12"/>
      <c r="B40" s="8"/>
      <c r="C40" s="27"/>
      <c r="D40" s="27"/>
      <c r="E40" s="27"/>
    </row>
    <row r="41" spans="1:5" s="6" customFormat="1" ht="39" customHeight="1">
      <c r="A41" s="12" t="s">
        <v>26</v>
      </c>
      <c r="B41" s="8" t="s">
        <v>36</v>
      </c>
      <c r="C41" s="17">
        <f>C43</f>
        <v>61526.4</v>
      </c>
      <c r="D41" s="17">
        <f>D43</f>
        <v>14771.4</v>
      </c>
      <c r="E41" s="17">
        <f>E43</f>
        <v>14771.4</v>
      </c>
    </row>
    <row r="42" spans="1:5" s="6" customFormat="1" ht="16.5">
      <c r="A42" s="12"/>
      <c r="B42" s="8" t="s">
        <v>2</v>
      </c>
      <c r="C42" s="17"/>
      <c r="D42" s="17"/>
      <c r="E42" s="17"/>
    </row>
    <row r="43" spans="1:5" s="6" customFormat="1" ht="35.25" customHeight="1">
      <c r="A43" s="12" t="s">
        <v>48</v>
      </c>
      <c r="B43" s="8" t="s">
        <v>34</v>
      </c>
      <c r="C43" s="17">
        <v>61526.4</v>
      </c>
      <c r="D43" s="17">
        <v>14771.4</v>
      </c>
      <c r="E43" s="17">
        <v>14771.4</v>
      </c>
    </row>
    <row r="44" spans="1:5" ht="16.5" customHeight="1">
      <c r="A44" s="11" t="s">
        <v>16</v>
      </c>
      <c r="B44" s="10" t="s">
        <v>12</v>
      </c>
      <c r="C44" s="18">
        <f>SUM(C46:C47)</f>
        <v>626732.1</v>
      </c>
      <c r="D44" s="18">
        <f>SUM(D46:D47)</f>
        <v>593952.4</v>
      </c>
      <c r="E44" s="18">
        <f>SUM(E46:E47)</f>
        <v>681906.7</v>
      </c>
    </row>
    <row r="45" spans="1:5" ht="16.5">
      <c r="A45" s="12"/>
      <c r="B45" s="9" t="s">
        <v>2</v>
      </c>
      <c r="C45" s="17"/>
      <c r="D45" s="17"/>
      <c r="E45" s="17"/>
    </row>
    <row r="46" spans="1:5" ht="24.75" customHeight="1">
      <c r="A46" s="12" t="s">
        <v>17</v>
      </c>
      <c r="B46" s="8" t="s">
        <v>21</v>
      </c>
      <c r="C46" s="18">
        <f>C28+C15</f>
        <v>565205.7</v>
      </c>
      <c r="D46" s="18">
        <f>D28+D15</f>
        <v>579181</v>
      </c>
      <c r="E46" s="18">
        <f>E28+E15</f>
        <v>667135.2999999999</v>
      </c>
    </row>
    <row r="47" spans="1:5" ht="43.5" customHeight="1">
      <c r="A47" s="12" t="s">
        <v>27</v>
      </c>
      <c r="B47" s="8" t="s">
        <v>36</v>
      </c>
      <c r="C47" s="18">
        <f>C41</f>
        <v>61526.4</v>
      </c>
      <c r="D47" s="18">
        <f>D41</f>
        <v>14771.4</v>
      </c>
      <c r="E47" s="18">
        <f>E41</f>
        <v>14771.4</v>
      </c>
    </row>
    <row r="49" spans="2:5" ht="12.75">
      <c r="B49" s="29"/>
      <c r="C49" s="30"/>
      <c r="D49" s="30"/>
      <c r="E49" s="30"/>
    </row>
  </sheetData>
  <sheetProtection/>
  <mergeCells count="2">
    <mergeCell ref="A10:E10"/>
    <mergeCell ref="C6:E6"/>
  </mergeCells>
  <printOptions horizontalCentered="1"/>
  <pageMargins left="0.5905511811023623" right="0.1968503937007874" top="0.1968503937007874" bottom="0.1968503937007874" header="0.11811023622047245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300</cp:lastModifiedBy>
  <cp:lastPrinted>2023-08-11T04:25:16Z</cp:lastPrinted>
  <dcterms:created xsi:type="dcterms:W3CDTF">2012-03-05T09:53:56Z</dcterms:created>
  <dcterms:modified xsi:type="dcterms:W3CDTF">2023-11-27T12:25:06Z</dcterms:modified>
  <cp:category/>
  <cp:version/>
  <cp:contentType/>
  <cp:contentStatus/>
</cp:coreProperties>
</file>