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38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21" i="1" l="1"/>
  <c r="M20" i="1"/>
  <c r="M19" i="1"/>
  <c r="M18" i="1"/>
  <c r="M17" i="1"/>
  <c r="M16" i="1"/>
  <c r="M15" i="1"/>
  <c r="M14" i="1"/>
  <c r="M13" i="1"/>
  <c r="M12" i="1"/>
  <c r="M11" i="1"/>
  <c r="K21" i="1"/>
  <c r="K20" i="1"/>
  <c r="K19" i="1"/>
  <c r="K17" i="1"/>
  <c r="K16" i="1"/>
  <c r="K15" i="1"/>
  <c r="K14" i="1"/>
  <c r="K13" i="1"/>
  <c r="K12" i="1"/>
  <c r="K11" i="1"/>
  <c r="H21" i="1"/>
  <c r="H20" i="1"/>
  <c r="H19" i="1"/>
  <c r="H18" i="1"/>
  <c r="H17" i="1"/>
  <c r="H16" i="1"/>
  <c r="H15" i="1"/>
  <c r="H14" i="1"/>
  <c r="H13" i="1"/>
  <c r="H12" i="1"/>
  <c r="H11" i="1"/>
  <c r="G21" i="1"/>
  <c r="G20" i="1"/>
  <c r="G19" i="1"/>
  <c r="G18" i="1"/>
  <c r="G17" i="1"/>
  <c r="G16" i="1"/>
  <c r="G15" i="1"/>
  <c r="G14" i="1"/>
  <c r="G13" i="1"/>
  <c r="G12" i="1"/>
  <c r="G11" i="1"/>
  <c r="D21" i="1"/>
  <c r="D20" i="1"/>
  <c r="D19" i="1"/>
  <c r="D18" i="1"/>
  <c r="D17" i="1"/>
  <c r="D16" i="1"/>
  <c r="D15" i="1"/>
  <c r="D14" i="1"/>
  <c r="D13" i="1"/>
  <c r="D12" i="1"/>
  <c r="D11" i="1"/>
  <c r="J10" i="1" l="1"/>
  <c r="L21" i="1" s="1"/>
  <c r="I10" i="1"/>
  <c r="H10" i="1"/>
  <c r="F10" i="1"/>
  <c r="E10" i="1"/>
  <c r="C10" i="1"/>
  <c r="B10" i="1"/>
  <c r="L15" i="1" l="1"/>
  <c r="K10" i="1"/>
  <c r="L11" i="1"/>
  <c r="L19" i="1"/>
  <c r="L13" i="1"/>
  <c r="L17" i="1"/>
  <c r="M10" i="1"/>
  <c r="L12" i="1"/>
  <c r="L14" i="1"/>
  <c r="L16" i="1"/>
  <c r="L18" i="1"/>
  <c r="L20" i="1"/>
  <c r="G10" i="1"/>
  <c r="D10" i="1"/>
  <c r="L10" i="1" l="1"/>
  <c r="N21" i="1"/>
  <c r="N19" i="1"/>
  <c r="N17" i="1"/>
  <c r="N15" i="1"/>
  <c r="N13" i="1"/>
  <c r="N11" i="1"/>
  <c r="N20" i="1"/>
  <c r="N18" i="1"/>
  <c r="N14" i="1"/>
  <c r="N12" i="1"/>
  <c r="N16" i="1"/>
  <c r="N10" i="1" l="1"/>
</calcChain>
</file>

<file path=xl/sharedStrings.xml><?xml version="1.0" encoding="utf-8"?>
<sst xmlns="http://schemas.openxmlformats.org/spreadsheetml/2006/main" count="34" uniqueCount="29">
  <si>
    <t xml:space="preserve">2020 год </t>
  </si>
  <si>
    <t>2021 год</t>
  </si>
  <si>
    <t>2022 год</t>
  </si>
  <si>
    <t>Уточнен-ный план, тыс.руб.</t>
  </si>
  <si>
    <t>Исполнено расходов, тыс. руб.</t>
  </si>
  <si>
    <t>% исполнения</t>
  </si>
  <si>
    <t>тыс. руб.</t>
  </si>
  <si>
    <t>Исполнено расходов, тыс.руб.</t>
  </si>
  <si>
    <t>Уд. вес, % в общем объеме расходов</t>
  </si>
  <si>
    <t>Уд. вес, % в общем объеме расхо-дов</t>
  </si>
  <si>
    <t>Неисполне-ние уточнен-ного плана, тыс.руб.</t>
  </si>
  <si>
    <t>Уд. вес, % от неисп.уточн.плана</t>
  </si>
  <si>
    <r>
      <t>Национальная безопасность и правоохранительная деятельность (</t>
    </r>
    <r>
      <rPr>
        <i/>
        <sz val="10"/>
        <color theme="1"/>
        <rFont val="Times New Roman"/>
        <family val="1"/>
        <charset val="204"/>
      </rPr>
      <t>раздел 0300</t>
    </r>
    <r>
      <rPr>
        <sz val="10"/>
        <color theme="1"/>
        <rFont val="Times New Roman"/>
        <family val="1"/>
        <charset val="204"/>
      </rPr>
      <t>)</t>
    </r>
  </si>
  <si>
    <r>
      <t>Образование (</t>
    </r>
    <r>
      <rPr>
        <i/>
        <sz val="10"/>
        <color theme="1"/>
        <rFont val="Times New Roman"/>
        <family val="1"/>
        <charset val="204"/>
      </rPr>
      <t>раздел 0700</t>
    </r>
    <r>
      <rPr>
        <sz val="10"/>
        <color theme="1"/>
        <rFont val="Times New Roman"/>
        <family val="1"/>
        <charset val="204"/>
      </rPr>
      <t>)</t>
    </r>
  </si>
  <si>
    <r>
      <t>Здравоохранение (</t>
    </r>
    <r>
      <rPr>
        <i/>
        <sz val="10"/>
        <color theme="1"/>
        <rFont val="Times New Roman"/>
        <family val="1"/>
        <charset val="204"/>
      </rPr>
      <t>раздел 0900</t>
    </r>
    <r>
      <rPr>
        <sz val="10"/>
        <color theme="1"/>
        <rFont val="Times New Roman"/>
        <family val="1"/>
        <charset val="204"/>
      </rPr>
      <t>)</t>
    </r>
  </si>
  <si>
    <t>Физическая культура  и спорт (раздел 1100)</t>
  </si>
  <si>
    <t>Средства массовой информации (раздел 1200)</t>
  </si>
  <si>
    <t>Наименование показателя</t>
  </si>
  <si>
    <t>2023 год</t>
  </si>
  <si>
    <t>Уточнен-ный план, тыс. руб.</t>
  </si>
  <si>
    <t xml:space="preserve">        Анализ расходов бюджета муниципального образования «Город Березники»  Пермского края по функциональной структуре за 2021-2023 годы</t>
  </si>
  <si>
    <t>Приложение № 2 к Заключению КСП</t>
  </si>
  <si>
    <r>
      <t xml:space="preserve">Общегосударственные вопросы                       </t>
    </r>
    <r>
      <rPr>
        <i/>
        <sz val="10"/>
        <color theme="1"/>
        <rFont val="Times New Roman"/>
        <family val="1"/>
        <charset val="204"/>
      </rPr>
      <t xml:space="preserve"> (раздел 0100)</t>
    </r>
  </si>
  <si>
    <r>
      <t xml:space="preserve">Национальная экономика           </t>
    </r>
    <r>
      <rPr>
        <i/>
        <sz val="10"/>
        <color theme="1"/>
        <rFont val="Times New Roman"/>
        <family val="1"/>
        <charset val="204"/>
      </rPr>
      <t xml:space="preserve"> (раздел 0400)</t>
    </r>
  </si>
  <si>
    <r>
      <t>Жилищно-коммунальное хозяйство                 (</t>
    </r>
    <r>
      <rPr>
        <i/>
        <sz val="10"/>
        <color theme="1"/>
        <rFont val="Times New Roman"/>
        <family val="1"/>
        <charset val="204"/>
      </rPr>
      <t>раздел 0500</t>
    </r>
    <r>
      <rPr>
        <sz val="10"/>
        <color theme="1"/>
        <rFont val="Times New Roman"/>
        <family val="1"/>
        <charset val="204"/>
      </rPr>
      <t>)</t>
    </r>
  </si>
  <si>
    <t>Охрана окружающей среды              (раздел 0600)</t>
  </si>
  <si>
    <t>Культура и  кинематография                       (раздел 0800)</t>
  </si>
  <si>
    <r>
      <t>Социальная политика                             (</t>
    </r>
    <r>
      <rPr>
        <i/>
        <sz val="10"/>
        <color theme="1"/>
        <rFont val="Times New Roman"/>
        <family val="1"/>
        <charset val="204"/>
      </rPr>
      <t>раздел 1000</t>
    </r>
    <r>
      <rPr>
        <sz val="10"/>
        <color theme="1"/>
        <rFont val="Times New Roman"/>
        <family val="1"/>
        <charset val="204"/>
      </rPr>
      <t>)</t>
    </r>
  </si>
  <si>
    <r>
      <t>Расходы бюджета – ИТОГО</t>
    </r>
    <r>
      <rPr>
        <sz val="10"/>
        <color theme="1"/>
        <rFont val="Times New Roman"/>
        <family val="1"/>
        <charset val="204"/>
      </rPr>
      <t>,</t>
    </r>
    <r>
      <rPr>
        <b/>
        <sz val="10"/>
        <color theme="1"/>
        <rFont val="Times New Roman"/>
        <family val="1"/>
        <charset val="204"/>
      </rPr>
      <t xml:space="preserve">                                         в том числе: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</si>
</sst>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</cellXfs>
  <cellStyles count="2">
    <cellStyle name="Обычный" xfId="0" builtinId="0"/>
    <cellStyle name="Обычный_Бюджет2001_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topLeftCell="A5" workbookViewId="0">
      <selection activeCell="L16" sqref="L16"/>
    </sheetView>
  </sheetViews>
  <sheetFormatPr defaultRowHeight="15" x14ac:dyDescent="0.25"/>
  <cols>
    <col min="1" max="1" width="16.85546875" customWidth="1"/>
    <col min="2" max="3" width="11.5703125" customWidth="1"/>
    <col min="4" max="4" width="12.42578125" customWidth="1"/>
    <col min="5" max="5" width="11.28515625" customWidth="1"/>
    <col min="6" max="6" width="11.140625" customWidth="1"/>
    <col min="7" max="7" width="9.140625" customWidth="1"/>
    <col min="8" max="8" width="10.42578125" customWidth="1"/>
    <col min="9" max="9" width="11.28515625" customWidth="1"/>
    <col min="10" max="10" width="10.85546875" customWidth="1"/>
    <col min="12" max="12" width="10.7109375" customWidth="1"/>
    <col min="13" max="13" width="11" customWidth="1"/>
    <col min="14" max="14" width="9.140625" customWidth="1"/>
  </cols>
  <sheetData>
    <row r="1" spans="1:14" ht="15.75" x14ac:dyDescent="0.25">
      <c r="N1" s="2" t="s">
        <v>21</v>
      </c>
    </row>
    <row r="2" spans="1:14" ht="9.75" customHeight="1" x14ac:dyDescent="0.25"/>
    <row r="3" spans="1:14" ht="15.75" x14ac:dyDescent="0.25">
      <c r="A3" s="1" t="s">
        <v>20</v>
      </c>
    </row>
    <row r="4" spans="1:14" ht="9.75" customHeight="1" x14ac:dyDescent="0.25"/>
    <row r="5" spans="1:14" x14ac:dyDescent="0.25">
      <c r="A5" s="14" t="s">
        <v>17</v>
      </c>
      <c r="B5" s="13" t="s">
        <v>1</v>
      </c>
      <c r="C5" s="13"/>
      <c r="D5" s="13"/>
      <c r="E5" s="13" t="s">
        <v>2</v>
      </c>
      <c r="F5" s="13"/>
      <c r="G5" s="13"/>
      <c r="H5" s="13"/>
      <c r="I5" s="13" t="s">
        <v>18</v>
      </c>
      <c r="J5" s="16"/>
      <c r="K5" s="16"/>
      <c r="L5" s="16"/>
      <c r="M5" s="16"/>
      <c r="N5" s="16"/>
    </row>
    <row r="6" spans="1:14" ht="9.75" customHeight="1" x14ac:dyDescent="0.25">
      <c r="A6" s="15"/>
      <c r="B6" s="13" t="s">
        <v>0</v>
      </c>
      <c r="C6" s="13"/>
      <c r="D6" s="13"/>
      <c r="E6" s="13"/>
      <c r="F6" s="13"/>
      <c r="G6" s="13"/>
      <c r="H6" s="13"/>
      <c r="I6" s="16"/>
      <c r="J6" s="16"/>
      <c r="K6" s="16"/>
      <c r="L6" s="16"/>
      <c r="M6" s="16"/>
      <c r="N6" s="16"/>
    </row>
    <row r="7" spans="1:14" hidden="1" x14ac:dyDescent="0.25">
      <c r="A7" s="15"/>
      <c r="B7" s="13"/>
      <c r="C7" s="13"/>
      <c r="D7" s="13"/>
      <c r="E7" s="13"/>
      <c r="F7" s="13"/>
      <c r="G7" s="13"/>
      <c r="H7" s="13"/>
      <c r="I7" s="16"/>
      <c r="J7" s="16"/>
      <c r="K7" s="16"/>
      <c r="L7" s="16"/>
      <c r="M7" s="16"/>
      <c r="N7" s="16"/>
    </row>
    <row r="8" spans="1:14" x14ac:dyDescent="0.25">
      <c r="A8" s="15"/>
      <c r="B8" s="14" t="s">
        <v>3</v>
      </c>
      <c r="C8" s="14" t="s">
        <v>4</v>
      </c>
      <c r="D8" s="14" t="s">
        <v>5</v>
      </c>
      <c r="E8" s="14" t="s">
        <v>19</v>
      </c>
      <c r="F8" s="14" t="s">
        <v>7</v>
      </c>
      <c r="G8" s="14" t="s">
        <v>5</v>
      </c>
      <c r="H8" s="14" t="s">
        <v>8</v>
      </c>
      <c r="I8" s="14" t="s">
        <v>19</v>
      </c>
      <c r="J8" s="14" t="s">
        <v>4</v>
      </c>
      <c r="K8" s="14" t="s">
        <v>5</v>
      </c>
      <c r="L8" s="14" t="s">
        <v>9</v>
      </c>
      <c r="M8" s="14" t="s">
        <v>10</v>
      </c>
      <c r="N8" s="14" t="s">
        <v>11</v>
      </c>
    </row>
    <row r="9" spans="1:14" ht="37.5" customHeight="1" x14ac:dyDescent="0.25">
      <c r="A9" s="15"/>
      <c r="B9" s="14"/>
      <c r="C9" s="14"/>
      <c r="D9" s="14"/>
      <c r="E9" s="14" t="s">
        <v>6</v>
      </c>
      <c r="F9" s="14"/>
      <c r="G9" s="14"/>
      <c r="H9" s="14"/>
      <c r="I9" s="14" t="s">
        <v>6</v>
      </c>
      <c r="J9" s="14"/>
      <c r="K9" s="14"/>
      <c r="L9" s="14"/>
      <c r="M9" s="14"/>
      <c r="N9" s="14"/>
    </row>
    <row r="10" spans="1:14" ht="44.25" customHeight="1" x14ac:dyDescent="0.25">
      <c r="A10" s="3" t="s">
        <v>28</v>
      </c>
      <c r="B10" s="11">
        <f>SUM(B11:B21)</f>
        <v>6839678.3000000007</v>
      </c>
      <c r="C10" s="11">
        <f>SUM(C11:C21)</f>
        <v>6050932.8999999994</v>
      </c>
      <c r="D10" s="12">
        <f>C10/B10*100</f>
        <v>88.468092132344864</v>
      </c>
      <c r="E10" s="11">
        <f t="shared" ref="E10:F10" si="0">SUM(E11:E21)</f>
        <v>7052237.2000000002</v>
      </c>
      <c r="F10" s="11">
        <f t="shared" si="0"/>
        <v>6622547.9000000004</v>
      </c>
      <c r="G10" s="6">
        <f>F10/E10*100</f>
        <v>93.907049808250918</v>
      </c>
      <c r="H10" s="6">
        <f>SUM(H11:H21)</f>
        <v>99.999999999999986</v>
      </c>
      <c r="I10" s="5">
        <f t="shared" ref="I10:J10" si="1">SUM(I11:I21)</f>
        <v>7507520.8999999994</v>
      </c>
      <c r="J10" s="5">
        <f t="shared" si="1"/>
        <v>7075903.8999999985</v>
      </c>
      <c r="K10" s="6">
        <f>J10/I10*100</f>
        <v>94.250871815754778</v>
      </c>
      <c r="L10" s="4">
        <f>SUM(L11:L21)</f>
        <v>100.00000000000003</v>
      </c>
      <c r="M10" s="7">
        <f>I10-J10</f>
        <v>431617.00000000093</v>
      </c>
      <c r="N10" s="4">
        <f>SUM(N11:N21)</f>
        <v>99.999999999999886</v>
      </c>
    </row>
    <row r="11" spans="1:14" ht="45.75" customHeight="1" x14ac:dyDescent="0.25">
      <c r="A11" s="9" t="s">
        <v>22</v>
      </c>
      <c r="B11" s="5">
        <v>736162.5</v>
      </c>
      <c r="C11" s="5">
        <v>717776</v>
      </c>
      <c r="D11" s="6">
        <f t="shared" ref="D11:D21" si="2">C11/B11*100</f>
        <v>97.502385682508958</v>
      </c>
      <c r="E11" s="5">
        <v>807172.6</v>
      </c>
      <c r="F11" s="5">
        <v>793419.4</v>
      </c>
      <c r="G11" s="10">
        <f t="shared" ref="G11:G21" si="3">F11/E11*100</f>
        <v>98.296126503798575</v>
      </c>
      <c r="H11" s="6">
        <f>F11/F10*100</f>
        <v>11.980576237130727</v>
      </c>
      <c r="I11" s="8">
        <v>881466.20000000007</v>
      </c>
      <c r="J11" s="8">
        <v>864923.2</v>
      </c>
      <c r="K11" s="6">
        <f t="shared" ref="K11:K21" si="4">J11/I11*100</f>
        <v>98.123240573489937</v>
      </c>
      <c r="L11" s="7">
        <f>J11/J10*100</f>
        <v>12.223501226465217</v>
      </c>
      <c r="M11" s="7">
        <f t="shared" ref="M11:M21" si="5">I11-J11</f>
        <v>16543.000000000116</v>
      </c>
      <c r="N11" s="7">
        <f>M11/M10*100</f>
        <v>3.8327962058955229</v>
      </c>
    </row>
    <row r="12" spans="1:14" ht="64.5" customHeight="1" x14ac:dyDescent="0.25">
      <c r="A12" s="9" t="s">
        <v>12</v>
      </c>
      <c r="B12" s="5">
        <v>62509</v>
      </c>
      <c r="C12" s="5">
        <v>59142.7</v>
      </c>
      <c r="D12" s="6">
        <f t="shared" si="2"/>
        <v>94.614695483850326</v>
      </c>
      <c r="E12" s="5">
        <v>51657.7</v>
      </c>
      <c r="F12" s="5">
        <v>50332.5</v>
      </c>
      <c r="G12" s="10">
        <f t="shared" si="3"/>
        <v>97.434651562109821</v>
      </c>
      <c r="H12" s="6">
        <f>F12/F10*100</f>
        <v>0.76001715291481686</v>
      </c>
      <c r="I12" s="8">
        <v>90704.3</v>
      </c>
      <c r="J12" s="8">
        <v>81851.3</v>
      </c>
      <c r="K12" s="6">
        <f t="shared" si="4"/>
        <v>90.239713001478421</v>
      </c>
      <c r="L12" s="7">
        <f>J12/J10*100</f>
        <v>1.1567610464579658</v>
      </c>
      <c r="M12" s="7">
        <f t="shared" si="5"/>
        <v>8853</v>
      </c>
      <c r="N12" s="7">
        <f>M12/M10*100</f>
        <v>2.0511240289423216</v>
      </c>
    </row>
    <row r="13" spans="1:14" ht="44.25" customHeight="1" x14ac:dyDescent="0.25">
      <c r="A13" s="9" t="s">
        <v>23</v>
      </c>
      <c r="B13" s="5">
        <v>1080683</v>
      </c>
      <c r="C13" s="5">
        <v>880313.1</v>
      </c>
      <c r="D13" s="6">
        <f t="shared" si="2"/>
        <v>81.458956974431914</v>
      </c>
      <c r="E13" s="5">
        <v>855902.5</v>
      </c>
      <c r="F13" s="5">
        <v>809253.7</v>
      </c>
      <c r="G13" s="10">
        <f t="shared" si="3"/>
        <v>94.5497530384594</v>
      </c>
      <c r="H13" s="6">
        <f>F13/F10*100</f>
        <v>12.219673035509489</v>
      </c>
      <c r="I13" s="8">
        <v>1008365.7999999999</v>
      </c>
      <c r="J13" s="8">
        <v>797243.7</v>
      </c>
      <c r="K13" s="6">
        <f t="shared" si="4"/>
        <v>79.062945212937606</v>
      </c>
      <c r="L13" s="7">
        <f>J13/J10*100</f>
        <v>11.267022719175145</v>
      </c>
      <c r="M13" s="7">
        <f t="shared" si="5"/>
        <v>211122.09999999998</v>
      </c>
      <c r="N13" s="7">
        <f>M13/M10*100</f>
        <v>48.914222563059269</v>
      </c>
    </row>
    <row r="14" spans="1:14" ht="54" customHeight="1" x14ac:dyDescent="0.25">
      <c r="A14" s="9" t="s">
        <v>24</v>
      </c>
      <c r="B14" s="5">
        <v>465850.6</v>
      </c>
      <c r="C14" s="5">
        <v>368840.1</v>
      </c>
      <c r="D14" s="6">
        <f t="shared" si="2"/>
        <v>79.17561982317936</v>
      </c>
      <c r="E14" s="5">
        <v>731471.2</v>
      </c>
      <c r="F14" s="5">
        <v>614835.1</v>
      </c>
      <c r="G14" s="10">
        <f t="shared" si="3"/>
        <v>84.054587521696007</v>
      </c>
      <c r="H14" s="6">
        <f>F14/F10*100</f>
        <v>9.2839660699169873</v>
      </c>
      <c r="I14" s="8">
        <v>1398351.7</v>
      </c>
      <c r="J14" s="8">
        <v>1249000.6000000001</v>
      </c>
      <c r="K14" s="6">
        <f t="shared" si="4"/>
        <v>89.319489510400004</v>
      </c>
      <c r="L14" s="7">
        <f>J14/J10*100</f>
        <v>17.651463581917788</v>
      </c>
      <c r="M14" s="7">
        <f t="shared" si="5"/>
        <v>149351.09999999986</v>
      </c>
      <c r="N14" s="7">
        <f>M14/M10*100</f>
        <v>34.602691738277116</v>
      </c>
    </row>
    <row r="15" spans="1:14" ht="42.75" customHeight="1" x14ac:dyDescent="0.25">
      <c r="A15" s="9" t="s">
        <v>25</v>
      </c>
      <c r="B15" s="5">
        <v>4698.3999999999996</v>
      </c>
      <c r="C15" s="5">
        <v>3662.5</v>
      </c>
      <c r="D15" s="6">
        <f t="shared" si="2"/>
        <v>77.952068789375119</v>
      </c>
      <c r="E15" s="5">
        <v>2956.8</v>
      </c>
      <c r="F15" s="5">
        <v>2023.2</v>
      </c>
      <c r="G15" s="10">
        <f t="shared" si="3"/>
        <v>68.425324675324674</v>
      </c>
      <c r="H15" s="6">
        <f>F15/F10*100</f>
        <v>3.0550175409074804E-2</v>
      </c>
      <c r="I15" s="8">
        <v>479545.7</v>
      </c>
      <c r="J15" s="8">
        <v>470913.5</v>
      </c>
      <c r="K15" s="6">
        <f t="shared" si="4"/>
        <v>98.19992130051422</v>
      </c>
      <c r="L15" s="7">
        <f>J15/J10*100</f>
        <v>6.655170938655627</v>
      </c>
      <c r="M15" s="7">
        <f t="shared" si="5"/>
        <v>8632.2000000000116</v>
      </c>
      <c r="N15" s="7">
        <f>M15/M10*100</f>
        <v>1.9999675638355283</v>
      </c>
    </row>
    <row r="16" spans="1:14" ht="29.25" customHeight="1" x14ac:dyDescent="0.25">
      <c r="A16" s="9" t="s">
        <v>13</v>
      </c>
      <c r="B16" s="5">
        <v>2866190.6</v>
      </c>
      <c r="C16" s="5">
        <v>2786780.1</v>
      </c>
      <c r="D16" s="6">
        <f t="shared" si="2"/>
        <v>97.229406167196274</v>
      </c>
      <c r="E16" s="5">
        <v>2622710.7000000002</v>
      </c>
      <c r="F16" s="5">
        <v>2599193.5</v>
      </c>
      <c r="G16" s="10">
        <f t="shared" si="3"/>
        <v>99.103324663295879</v>
      </c>
      <c r="H16" s="6">
        <f>F16/F10*100</f>
        <v>39.247636094863125</v>
      </c>
      <c r="I16" s="8">
        <v>2767940.9</v>
      </c>
      <c r="J16" s="8">
        <v>2757212.3999999994</v>
      </c>
      <c r="K16" s="6">
        <f t="shared" si="4"/>
        <v>99.612401406402839</v>
      </c>
      <c r="L16" s="7">
        <f>J16/J10*100</f>
        <v>38.966221686532514</v>
      </c>
      <c r="M16" s="7">
        <f t="shared" si="5"/>
        <v>10728.500000000466</v>
      </c>
      <c r="N16" s="7">
        <f>M16/M10*100</f>
        <v>2.4856527893944032</v>
      </c>
    </row>
    <row r="17" spans="1:14" ht="42" customHeight="1" x14ac:dyDescent="0.25">
      <c r="A17" s="9" t="s">
        <v>26</v>
      </c>
      <c r="B17" s="5">
        <v>330017.5</v>
      </c>
      <c r="C17" s="5">
        <v>287302.09999999998</v>
      </c>
      <c r="D17" s="6">
        <f t="shared" si="2"/>
        <v>87.056625784996243</v>
      </c>
      <c r="E17" s="5">
        <v>304543.3</v>
      </c>
      <c r="F17" s="5">
        <v>279950.59999999998</v>
      </c>
      <c r="G17" s="10">
        <f t="shared" si="3"/>
        <v>91.92472794509024</v>
      </c>
      <c r="H17" s="6">
        <f>F17/F10*100</f>
        <v>4.2272340529239507</v>
      </c>
      <c r="I17" s="8">
        <v>295571.7</v>
      </c>
      <c r="J17" s="8">
        <v>278477.59999999998</v>
      </c>
      <c r="K17" s="6">
        <f t="shared" si="4"/>
        <v>94.216597867793155</v>
      </c>
      <c r="L17" s="7">
        <f>J17/J10*100</f>
        <v>3.9355763438223073</v>
      </c>
      <c r="M17" s="7">
        <f t="shared" si="5"/>
        <v>17094.100000000035</v>
      </c>
      <c r="N17" s="7">
        <f>M17/M10*100</f>
        <v>3.9604788504623309</v>
      </c>
    </row>
    <row r="18" spans="1:14" ht="37.5" customHeight="1" x14ac:dyDescent="0.25">
      <c r="A18" s="9" t="s">
        <v>14</v>
      </c>
      <c r="B18" s="5">
        <v>155631.4</v>
      </c>
      <c r="C18" s="5">
        <v>8239.1</v>
      </c>
      <c r="D18" s="6">
        <f t="shared" si="2"/>
        <v>5.293983090815864</v>
      </c>
      <c r="E18" s="5">
        <v>147796.4</v>
      </c>
      <c r="F18" s="5">
        <v>1493.7</v>
      </c>
      <c r="G18" s="10">
        <f t="shared" si="3"/>
        <v>1.0106470793605258</v>
      </c>
      <c r="H18" s="6">
        <f>F18/F10*100</f>
        <v>2.2554763250561011E-2</v>
      </c>
      <c r="I18" s="6">
        <v>0</v>
      </c>
      <c r="J18" s="6">
        <v>0</v>
      </c>
      <c r="K18" s="6">
        <v>0</v>
      </c>
      <c r="L18" s="7">
        <f>J18/J10*100</f>
        <v>0</v>
      </c>
      <c r="M18" s="7">
        <f t="shared" si="5"/>
        <v>0</v>
      </c>
      <c r="N18" s="7">
        <f>M18/M10*100</f>
        <v>0</v>
      </c>
    </row>
    <row r="19" spans="1:14" ht="45" customHeight="1" x14ac:dyDescent="0.25">
      <c r="A19" s="9" t="s">
        <v>27</v>
      </c>
      <c r="B19" s="5">
        <v>740063.9</v>
      </c>
      <c r="C19" s="5">
        <v>628912.9</v>
      </c>
      <c r="D19" s="6">
        <f t="shared" si="2"/>
        <v>84.980891514908379</v>
      </c>
      <c r="E19" s="5">
        <v>1143522.2</v>
      </c>
      <c r="F19" s="5">
        <v>1098376.7</v>
      </c>
      <c r="G19" s="10">
        <f t="shared" si="3"/>
        <v>96.052066151404844</v>
      </c>
      <c r="H19" s="6">
        <f>F19/F10*100</f>
        <v>16.585409672914558</v>
      </c>
      <c r="I19" s="8">
        <v>245719.3</v>
      </c>
      <c r="J19" s="8">
        <v>243833.8</v>
      </c>
      <c r="K19" s="6">
        <f t="shared" si="4"/>
        <v>99.232661007906174</v>
      </c>
      <c r="L19" s="7">
        <f>J19/J10*100</f>
        <v>3.4459738776271407</v>
      </c>
      <c r="M19" s="7">
        <f t="shared" si="5"/>
        <v>1885.5</v>
      </c>
      <c r="N19" s="7">
        <f>M19/M10*100</f>
        <v>0.43684562934268018</v>
      </c>
    </row>
    <row r="20" spans="1:14" ht="43.5" customHeight="1" x14ac:dyDescent="0.25">
      <c r="A20" s="9" t="s">
        <v>15</v>
      </c>
      <c r="B20" s="5">
        <v>391693.7</v>
      </c>
      <c r="C20" s="5">
        <v>303786.59999999998</v>
      </c>
      <c r="D20" s="6">
        <f t="shared" si="2"/>
        <v>77.557183074427797</v>
      </c>
      <c r="E20" s="5">
        <v>379394.6</v>
      </c>
      <c r="F20" s="5">
        <v>368560.3</v>
      </c>
      <c r="G20" s="10">
        <f t="shared" si="3"/>
        <v>97.144318870115711</v>
      </c>
      <c r="H20" s="6">
        <f>F20/F10*100</f>
        <v>5.5652341903031006</v>
      </c>
      <c r="I20" s="8">
        <v>334554.29999999993</v>
      </c>
      <c r="J20" s="8">
        <v>327146.8</v>
      </c>
      <c r="K20" s="6">
        <f t="shared" si="4"/>
        <v>97.78586017277317</v>
      </c>
      <c r="L20" s="7">
        <f>J20/J10*100</f>
        <v>4.6233923555688774</v>
      </c>
      <c r="M20" s="7">
        <f t="shared" si="5"/>
        <v>7407.4999999999418</v>
      </c>
      <c r="N20" s="7">
        <f>M20/M10*100</f>
        <v>1.7162206307907071</v>
      </c>
    </row>
    <row r="21" spans="1:14" ht="44.25" customHeight="1" x14ac:dyDescent="0.25">
      <c r="A21" s="9" t="s">
        <v>16</v>
      </c>
      <c r="B21" s="5">
        <v>6177.7</v>
      </c>
      <c r="C21" s="5">
        <v>6177.7</v>
      </c>
      <c r="D21" s="6">
        <f t="shared" si="2"/>
        <v>100</v>
      </c>
      <c r="E21" s="5">
        <v>5109.2</v>
      </c>
      <c r="F21" s="5">
        <v>5109.2</v>
      </c>
      <c r="G21" s="10">
        <f t="shared" si="3"/>
        <v>100</v>
      </c>
      <c r="H21" s="6">
        <f>F21/F10*100</f>
        <v>7.7148554863604682E-2</v>
      </c>
      <c r="I21" s="8">
        <v>5301</v>
      </c>
      <c r="J21" s="8">
        <v>5301</v>
      </c>
      <c r="K21" s="6">
        <f t="shared" si="4"/>
        <v>100</v>
      </c>
      <c r="L21" s="7">
        <f>J21/J10*100</f>
        <v>7.491622377743147E-2</v>
      </c>
      <c r="M21" s="7">
        <f t="shared" si="5"/>
        <v>0</v>
      </c>
      <c r="N21" s="7">
        <f>M21/M10*100</f>
        <v>0</v>
      </c>
    </row>
  </sheetData>
  <mergeCells count="17">
    <mergeCell ref="H8:H9"/>
    <mergeCell ref="E5:H7"/>
    <mergeCell ref="A5:A9"/>
    <mergeCell ref="B5:D7"/>
    <mergeCell ref="I5:N7"/>
    <mergeCell ref="E8:E9"/>
    <mergeCell ref="I8:I9"/>
    <mergeCell ref="J8:J9"/>
    <mergeCell ref="K8:K9"/>
    <mergeCell ref="L8:L9"/>
    <mergeCell ref="M8:M9"/>
    <mergeCell ref="N8:N9"/>
    <mergeCell ref="B8:B9"/>
    <mergeCell ref="C8:C9"/>
    <mergeCell ref="D8:D9"/>
    <mergeCell ref="F8:F9"/>
    <mergeCell ref="G8:G9"/>
  </mergeCells>
  <pageMargins left="0.70866141732283472" right="0.70866141732283472" top="0.35433070866141736" bottom="0.35433070866141736" header="0.31496062992125984" footer="0.31496062992125984"/>
  <pageSetup paperSize="9" scale="8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Batrakova</dc:creator>
  <cp:lastModifiedBy>Batrakova</cp:lastModifiedBy>
  <cp:lastPrinted>2024-04-18T10:39:26Z</cp:lastPrinted>
  <dcterms:created xsi:type="dcterms:W3CDTF">2024-04-01T05:47:16Z</dcterms:created>
  <dcterms:modified xsi:type="dcterms:W3CDTF">2024-04-18T10:40:02Z</dcterms:modified>
</cp:coreProperties>
</file>