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286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1" i="1" l="1"/>
  <c r="G22" i="1" l="1"/>
  <c r="E22" i="1"/>
  <c r="C22" i="1"/>
  <c r="G14" i="1" l="1"/>
  <c r="F14" i="1"/>
  <c r="E8" i="1" l="1"/>
  <c r="D8" i="1"/>
  <c r="C8" i="1"/>
  <c r="B8" i="1" l="1"/>
  <c r="B22" i="1"/>
  <c r="F33" i="1" l="1"/>
  <c r="F32" i="1"/>
  <c r="F30" i="1"/>
  <c r="F29" i="1"/>
  <c r="F28" i="1"/>
  <c r="F27" i="1"/>
  <c r="F26" i="1"/>
  <c r="F25" i="1"/>
  <c r="F24" i="1"/>
  <c r="F23" i="1"/>
  <c r="E34" i="1"/>
  <c r="D22" i="1"/>
  <c r="G21" i="1"/>
  <c r="G20" i="1"/>
  <c r="G19" i="1"/>
  <c r="G18" i="1"/>
  <c r="G17" i="1"/>
  <c r="G16" i="1"/>
  <c r="G15" i="1"/>
  <c r="G13" i="1"/>
  <c r="G12" i="1"/>
  <c r="G11" i="1"/>
  <c r="G10" i="1"/>
  <c r="G9" i="1"/>
  <c r="F21" i="1"/>
  <c r="F20" i="1"/>
  <c r="F19" i="1"/>
  <c r="F18" i="1"/>
  <c r="F17" i="1"/>
  <c r="F16" i="1"/>
  <c r="F15" i="1"/>
  <c r="F13" i="1"/>
  <c r="F12" i="1"/>
  <c r="F11" i="1"/>
  <c r="F10" i="1"/>
  <c r="F9" i="1"/>
  <c r="C34" i="1"/>
  <c r="B34" i="1"/>
  <c r="D34" i="1" l="1"/>
  <c r="F8" i="1"/>
  <c r="F22" i="1"/>
  <c r="G8" i="1"/>
  <c r="G34" i="1" s="1"/>
  <c r="F34" i="1" l="1"/>
</calcChain>
</file>

<file path=xl/sharedStrings.xml><?xml version="1.0" encoding="utf-8"?>
<sst xmlns="http://schemas.openxmlformats.org/spreadsheetml/2006/main" count="40" uniqueCount="40">
  <si>
    <t>Показатели</t>
  </si>
  <si>
    <t>Объем дебиторской задолженности</t>
  </si>
  <si>
    <t>Увеличение, уменьшение, тыс. руб.</t>
  </si>
  <si>
    <t>Общая сумма задолженности, тыс. руб.</t>
  </si>
  <si>
    <t>Общей суммы задолженности, тыс. руб.</t>
  </si>
  <si>
    <t>В том числе просроченной задолженности, тыс. руб.</t>
  </si>
  <si>
    <t>ДОХОДЫ</t>
  </si>
  <si>
    <t>Расчеты по налоговым доходам</t>
  </si>
  <si>
    <t>Расчеты по доходам от собственности</t>
  </si>
  <si>
    <t>Расчеты от оказания платных услуг</t>
  </si>
  <si>
    <t>Расчеты по суммам штрафов, пеней, неустоек, возмещений ущерба</t>
  </si>
  <si>
    <t>Расчеты по доходам от операций с активами</t>
  </si>
  <si>
    <t>Расчеты по доходам от компенсации затрат</t>
  </si>
  <si>
    <t>Расчеты по доходам бюджета от возврата дебиторской задолженности прошлых лет</t>
  </si>
  <si>
    <t>Расчеты по доходам от штрафных санкций за нарушение условий контрактов (договоров)</t>
  </si>
  <si>
    <t>Расчеты по доходам от прочих сумм принудительного изъятия</t>
  </si>
  <si>
    <t>Расчеты по ущербу основным средствам</t>
  </si>
  <si>
    <t>Расчеты по ущербу материальным запасам</t>
  </si>
  <si>
    <t>РАСХОДЫ</t>
  </si>
  <si>
    <t>Расчеты по авансам по работам, услугам</t>
  </si>
  <si>
    <t>Расчеты по авансам по поступлению нефинансовых активов</t>
  </si>
  <si>
    <t>Расчеты с подотчетными лицами по оплате работ, услуг</t>
  </si>
  <si>
    <t>Расчеты по налогу на доходы физических лиц</t>
  </si>
  <si>
    <t>Расчеты по страховым взносам на обязательное социальное страхование на случай временной нетрудоспособности и в связи с материнством</t>
  </si>
  <si>
    <t>Расчеты по прочим платежам в бюджет</t>
  </si>
  <si>
    <t>Расчеты по страховым взносам на обязательное медицинское страхование в Федеральный ФОМС</t>
  </si>
  <si>
    <t>Расчеты по страховым взносам на обязательное пенсионное страхование на выплату страховой части трудовой пенсии</t>
  </si>
  <si>
    <t>ВСЕГО</t>
  </si>
  <si>
    <t>На 01.01.2023 года</t>
  </si>
  <si>
    <t>В том числе просроченная задолженность тыс. руб.</t>
  </si>
  <si>
    <t>Общая сумма задолженности тыс. руб.</t>
  </si>
  <si>
    <t>В том числе просроченная задолженности тыс. руб.</t>
  </si>
  <si>
    <t>Расчеты по  поступлениям текущего характера</t>
  </si>
  <si>
    <t>Расчеты по  поступлениям капитального характера</t>
  </si>
  <si>
    <t>Приложение № 6 к заключению КСП</t>
  </si>
  <si>
    <t>Расчеты по авансам по пособиям по социальной помощи населению</t>
  </si>
  <si>
    <t>Расчеты по налогу на имущество организаций</t>
  </si>
  <si>
    <t>Расчёты по ЕНП</t>
  </si>
  <si>
    <t>На 01.01.2024 года</t>
  </si>
  <si>
    <t xml:space="preserve">                      Анализ структуры дебиторской задолженности по состоянию 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</si>
</sst>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L6" sqref="L6"/>
    </sheetView>
  </sheetViews>
  <sheetFormatPr defaultRowHeight="15" x14ac:dyDescent="0.25"/>
  <cols>
    <col min="1" max="1" width="31.5703125" customWidth="1"/>
    <col min="2" max="2" width="13" customWidth="1"/>
    <col min="3" max="3" width="12.7109375" customWidth="1"/>
    <col min="4" max="4" width="13.28515625" style="21" customWidth="1"/>
    <col min="5" max="6" width="13.42578125" customWidth="1"/>
    <col min="7" max="7" width="13.7109375" customWidth="1"/>
  </cols>
  <sheetData>
    <row r="1" spans="1:9" ht="15.75" x14ac:dyDescent="0.25">
      <c r="G1" s="7" t="s">
        <v>34</v>
      </c>
    </row>
    <row r="3" spans="1:9" ht="15.75" x14ac:dyDescent="0.25">
      <c r="A3" s="6" t="s">
        <v>39</v>
      </c>
    </row>
    <row r="4" spans="1:9" ht="15.75" thickBot="1" x14ac:dyDescent="0.3"/>
    <row r="5" spans="1:9" ht="15.75" thickBot="1" x14ac:dyDescent="0.3">
      <c r="A5" s="26" t="s">
        <v>0</v>
      </c>
      <c r="B5" s="29" t="s">
        <v>1</v>
      </c>
      <c r="C5" s="30"/>
      <c r="D5" s="30"/>
      <c r="E5" s="30"/>
      <c r="F5" s="30"/>
      <c r="G5" s="31"/>
    </row>
    <row r="6" spans="1:9" ht="30" customHeight="1" thickBot="1" x14ac:dyDescent="0.3">
      <c r="A6" s="27"/>
      <c r="B6" s="29" t="s">
        <v>28</v>
      </c>
      <c r="C6" s="31"/>
      <c r="D6" s="29" t="s">
        <v>38</v>
      </c>
      <c r="E6" s="31"/>
      <c r="F6" s="29" t="s">
        <v>2</v>
      </c>
      <c r="G6" s="31"/>
    </row>
    <row r="7" spans="1:9" ht="51.75" thickBot="1" x14ac:dyDescent="0.3">
      <c r="A7" s="28"/>
      <c r="B7" s="1" t="s">
        <v>30</v>
      </c>
      <c r="C7" s="1" t="s">
        <v>29</v>
      </c>
      <c r="D7" s="22" t="s">
        <v>3</v>
      </c>
      <c r="E7" s="1" t="s">
        <v>31</v>
      </c>
      <c r="F7" s="1" t="s">
        <v>4</v>
      </c>
      <c r="G7" s="1" t="s">
        <v>5</v>
      </c>
    </row>
    <row r="8" spans="1:9" ht="15.75" thickBot="1" x14ac:dyDescent="0.3">
      <c r="A8" s="2" t="s">
        <v>6</v>
      </c>
      <c r="B8" s="8">
        <f>SUM(B9:B21)</f>
        <v>7199592.1000000006</v>
      </c>
      <c r="C8" s="8">
        <f t="shared" ref="C8:E8" si="0">SUM(C9:C21)</f>
        <v>49047.3</v>
      </c>
      <c r="D8" s="23">
        <f t="shared" si="0"/>
        <v>7620434.3000000007</v>
      </c>
      <c r="E8" s="8">
        <f t="shared" si="0"/>
        <v>146825.35999999999</v>
      </c>
      <c r="F8" s="8">
        <f t="shared" ref="F8:G8" si="1">SUM(F9:F21)</f>
        <v>420842.20000000036</v>
      </c>
      <c r="G8" s="8">
        <f t="shared" si="1"/>
        <v>97778.06</v>
      </c>
      <c r="I8" s="16"/>
    </row>
    <row r="9" spans="1:9" ht="15.75" thickBot="1" x14ac:dyDescent="0.3">
      <c r="A9" s="3" t="s">
        <v>7</v>
      </c>
      <c r="B9" s="17">
        <v>40873.1</v>
      </c>
      <c r="C9" s="11">
        <v>40317.4</v>
      </c>
      <c r="D9" s="20">
        <v>42524.6</v>
      </c>
      <c r="E9" s="10">
        <v>40236.800000000003</v>
      </c>
      <c r="F9" s="9">
        <f>D9-B9</f>
        <v>1651.5</v>
      </c>
      <c r="G9" s="4">
        <f>E9-C9</f>
        <v>-80.599999999998545</v>
      </c>
    </row>
    <row r="10" spans="1:9" ht="26.25" thickBot="1" x14ac:dyDescent="0.3">
      <c r="A10" s="5" t="s">
        <v>8</v>
      </c>
      <c r="B10" s="18">
        <v>472357.2</v>
      </c>
      <c r="C10" s="11">
        <v>2683.7</v>
      </c>
      <c r="D10" s="20">
        <v>503940.4</v>
      </c>
      <c r="E10" s="10">
        <v>98962.2</v>
      </c>
      <c r="F10" s="9">
        <f t="shared" ref="F10:F21" si="2">D10-B10</f>
        <v>31583.200000000012</v>
      </c>
      <c r="G10" s="9">
        <f t="shared" ref="G10:G21" si="3">E10-C10</f>
        <v>96278.5</v>
      </c>
    </row>
    <row r="11" spans="1:9" ht="15.75" thickBot="1" x14ac:dyDescent="0.3">
      <c r="A11" s="5" t="s">
        <v>9</v>
      </c>
      <c r="B11" s="19">
        <v>3181.4</v>
      </c>
      <c r="C11" s="11">
        <v>679.3</v>
      </c>
      <c r="D11" s="20">
        <v>1640.7</v>
      </c>
      <c r="E11" s="10">
        <v>1276.3599999999999</v>
      </c>
      <c r="F11" s="9">
        <f t="shared" si="2"/>
        <v>-1540.7</v>
      </c>
      <c r="G11" s="9">
        <f t="shared" si="3"/>
        <v>597.05999999999995</v>
      </c>
    </row>
    <row r="12" spans="1:9" ht="26.25" thickBot="1" x14ac:dyDescent="0.3">
      <c r="A12" s="5" t="s">
        <v>10</v>
      </c>
      <c r="B12" s="19">
        <v>4092.9</v>
      </c>
      <c r="C12" s="11">
        <v>2933.3</v>
      </c>
      <c r="D12" s="20">
        <v>3645.5</v>
      </c>
      <c r="E12" s="10">
        <v>2868.9</v>
      </c>
      <c r="F12" s="9">
        <f t="shared" si="2"/>
        <v>-447.40000000000009</v>
      </c>
      <c r="G12" s="9">
        <f t="shared" si="3"/>
        <v>-64.400000000000091</v>
      </c>
    </row>
    <row r="13" spans="1:9" ht="26.25" thickBot="1" x14ac:dyDescent="0.3">
      <c r="A13" s="5" t="s">
        <v>32</v>
      </c>
      <c r="B13" s="13">
        <v>6122751.5</v>
      </c>
      <c r="C13" s="14">
        <v>0</v>
      </c>
      <c r="D13" s="20">
        <v>6884840.9000000004</v>
      </c>
      <c r="E13" s="10">
        <v>0</v>
      </c>
      <c r="F13" s="9">
        <f t="shared" si="2"/>
        <v>762089.40000000037</v>
      </c>
      <c r="G13" s="9">
        <f t="shared" si="3"/>
        <v>0</v>
      </c>
    </row>
    <row r="14" spans="1:9" ht="33.75" customHeight="1" thickBot="1" x14ac:dyDescent="0.3">
      <c r="A14" s="5" t="s">
        <v>33</v>
      </c>
      <c r="B14" s="12">
        <v>505282.4</v>
      </c>
      <c r="C14" s="14">
        <v>0</v>
      </c>
      <c r="D14" s="20">
        <v>101332.2</v>
      </c>
      <c r="E14" s="10">
        <v>0</v>
      </c>
      <c r="F14" s="9">
        <f t="shared" ref="F14" si="4">D14-B14</f>
        <v>-403950.2</v>
      </c>
      <c r="G14" s="9">
        <f t="shared" ref="G14" si="5">E14-C14</f>
        <v>0</v>
      </c>
    </row>
    <row r="15" spans="1:9" ht="26.25" thickBot="1" x14ac:dyDescent="0.3">
      <c r="A15" s="5" t="s">
        <v>11</v>
      </c>
      <c r="B15" s="12">
        <v>33748.699999999997</v>
      </c>
      <c r="C15" s="11">
        <v>0</v>
      </c>
      <c r="D15" s="20">
        <v>38036</v>
      </c>
      <c r="E15" s="10">
        <v>1223.4000000000001</v>
      </c>
      <c r="F15" s="9">
        <f t="shared" si="2"/>
        <v>4287.3000000000029</v>
      </c>
      <c r="G15" s="9">
        <f t="shared" si="3"/>
        <v>1223.4000000000001</v>
      </c>
    </row>
    <row r="16" spans="1:9" ht="26.25" thickBot="1" x14ac:dyDescent="0.3">
      <c r="A16" s="5" t="s">
        <v>12</v>
      </c>
      <c r="B16" s="12">
        <v>3123.6</v>
      </c>
      <c r="C16" s="11">
        <v>2261.9</v>
      </c>
      <c r="D16" s="20">
        <v>3038.5</v>
      </c>
      <c r="E16" s="10">
        <v>2149</v>
      </c>
      <c r="F16" s="9">
        <f t="shared" si="2"/>
        <v>-85.099999999999909</v>
      </c>
      <c r="G16" s="9">
        <f t="shared" si="3"/>
        <v>-112.90000000000009</v>
      </c>
    </row>
    <row r="17" spans="1:7" ht="39" thickBot="1" x14ac:dyDescent="0.3">
      <c r="A17" s="5" t="s">
        <v>13</v>
      </c>
      <c r="B17" s="13">
        <v>333.2</v>
      </c>
      <c r="C17" s="14">
        <v>108.2</v>
      </c>
      <c r="D17" s="20">
        <v>242.7</v>
      </c>
      <c r="E17" s="10">
        <v>50.1</v>
      </c>
      <c r="F17" s="9">
        <f t="shared" si="2"/>
        <v>-90.5</v>
      </c>
      <c r="G17" s="9">
        <f t="shared" si="3"/>
        <v>-58.1</v>
      </c>
    </row>
    <row r="18" spans="1:7" ht="39" thickBot="1" x14ac:dyDescent="0.3">
      <c r="A18" s="5" t="s">
        <v>14</v>
      </c>
      <c r="B18" s="12">
        <v>13535.2</v>
      </c>
      <c r="C18" s="11">
        <v>4.9000000000000004</v>
      </c>
      <c r="D18" s="20">
        <v>40854.1</v>
      </c>
      <c r="E18" s="10">
        <v>0</v>
      </c>
      <c r="F18" s="9">
        <f t="shared" si="2"/>
        <v>27318.899999999998</v>
      </c>
      <c r="G18" s="9">
        <f t="shared" si="3"/>
        <v>-4.9000000000000004</v>
      </c>
    </row>
    <row r="19" spans="1:7" ht="26.25" thickBot="1" x14ac:dyDescent="0.3">
      <c r="A19" s="5" t="s">
        <v>15</v>
      </c>
      <c r="B19" s="12">
        <v>273.7</v>
      </c>
      <c r="C19" s="11">
        <v>58.6</v>
      </c>
      <c r="D19" s="20">
        <v>273.7</v>
      </c>
      <c r="E19" s="10">
        <v>58.6</v>
      </c>
      <c r="F19" s="9">
        <f t="shared" si="2"/>
        <v>0</v>
      </c>
      <c r="G19" s="9">
        <f t="shared" si="3"/>
        <v>0</v>
      </c>
    </row>
    <row r="20" spans="1:7" ht="26.25" thickBot="1" x14ac:dyDescent="0.3">
      <c r="A20" s="5" t="s">
        <v>16</v>
      </c>
      <c r="B20" s="12">
        <v>39.200000000000003</v>
      </c>
      <c r="C20" s="11">
        <v>0</v>
      </c>
      <c r="D20" s="20">
        <v>65</v>
      </c>
      <c r="E20" s="10">
        <v>0</v>
      </c>
      <c r="F20" s="9">
        <f t="shared" si="2"/>
        <v>25.799999999999997</v>
      </c>
      <c r="G20" s="9">
        <f t="shared" si="3"/>
        <v>0</v>
      </c>
    </row>
    <row r="21" spans="1:7" ht="26.25" thickBot="1" x14ac:dyDescent="0.3">
      <c r="A21" s="5" t="s">
        <v>17</v>
      </c>
      <c r="B21" s="12">
        <v>0</v>
      </c>
      <c r="C21" s="11">
        <v>0</v>
      </c>
      <c r="D21" s="20">
        <v>0</v>
      </c>
      <c r="E21" s="10">
        <v>0</v>
      </c>
      <c r="F21" s="9">
        <f t="shared" si="2"/>
        <v>0</v>
      </c>
      <c r="G21" s="9">
        <f t="shared" si="3"/>
        <v>0</v>
      </c>
    </row>
    <row r="22" spans="1:7" ht="15.75" thickBot="1" x14ac:dyDescent="0.3">
      <c r="A22" s="2" t="s">
        <v>18</v>
      </c>
      <c r="B22" s="8">
        <f t="shared" ref="B22:G22" si="6">SUM(B23:B33)</f>
        <v>17597.7</v>
      </c>
      <c r="C22" s="8">
        <f t="shared" si="6"/>
        <v>0</v>
      </c>
      <c r="D22" s="23">
        <f t="shared" si="6"/>
        <v>310947.30000000005</v>
      </c>
      <c r="E22" s="8">
        <f t="shared" si="6"/>
        <v>0</v>
      </c>
      <c r="F22" s="8">
        <f t="shared" si="6"/>
        <v>293349.60000000003</v>
      </c>
      <c r="G22" s="8">
        <f t="shared" si="6"/>
        <v>0</v>
      </c>
    </row>
    <row r="23" spans="1:7" ht="26.25" thickBot="1" x14ac:dyDescent="0.3">
      <c r="A23" s="5" t="s">
        <v>19</v>
      </c>
      <c r="B23" s="15">
        <v>1914.9</v>
      </c>
      <c r="C23" s="10">
        <v>0</v>
      </c>
      <c r="D23" s="24">
        <v>213622.39999999999</v>
      </c>
      <c r="E23" s="10">
        <v>0</v>
      </c>
      <c r="F23" s="10">
        <f>D23-B23</f>
        <v>211707.5</v>
      </c>
      <c r="G23" s="10">
        <v>0</v>
      </c>
    </row>
    <row r="24" spans="1:7" ht="26.25" thickBot="1" x14ac:dyDescent="0.3">
      <c r="A24" s="5" t="s">
        <v>20</v>
      </c>
      <c r="B24" s="10">
        <v>1360.9</v>
      </c>
      <c r="C24" s="10">
        <v>0</v>
      </c>
      <c r="D24" s="24">
        <v>79354.100000000006</v>
      </c>
      <c r="E24" s="10">
        <v>0</v>
      </c>
      <c r="F24" s="10">
        <f t="shared" ref="F24:F33" si="7">D24-B24</f>
        <v>77993.200000000012</v>
      </c>
      <c r="G24" s="10">
        <v>0</v>
      </c>
    </row>
    <row r="25" spans="1:7" ht="26.25" thickBot="1" x14ac:dyDescent="0.3">
      <c r="A25" s="3" t="s">
        <v>35</v>
      </c>
      <c r="B25" s="10">
        <v>0</v>
      </c>
      <c r="C25" s="10">
        <v>0</v>
      </c>
      <c r="D25" s="24">
        <v>1749.4</v>
      </c>
      <c r="E25" s="10">
        <v>0</v>
      </c>
      <c r="F25" s="10">
        <f t="shared" si="7"/>
        <v>1749.4</v>
      </c>
      <c r="G25" s="10">
        <v>0</v>
      </c>
    </row>
    <row r="26" spans="1:7" ht="26.25" thickBot="1" x14ac:dyDescent="0.3">
      <c r="A26" s="3" t="s">
        <v>21</v>
      </c>
      <c r="B26" s="10">
        <v>112.6</v>
      </c>
      <c r="C26" s="10">
        <v>0</v>
      </c>
      <c r="D26" s="24">
        <v>156.4</v>
      </c>
      <c r="E26" s="10">
        <v>0</v>
      </c>
      <c r="F26" s="10">
        <f t="shared" si="7"/>
        <v>43.800000000000011</v>
      </c>
      <c r="G26" s="10">
        <v>0</v>
      </c>
    </row>
    <row r="27" spans="1:7" ht="26.25" thickBot="1" x14ac:dyDescent="0.3">
      <c r="A27" s="3" t="s">
        <v>22</v>
      </c>
      <c r="B27" s="10">
        <v>41.3</v>
      </c>
      <c r="C27" s="10">
        <v>0</v>
      </c>
      <c r="D27" s="24">
        <v>45</v>
      </c>
      <c r="E27" s="10">
        <v>0</v>
      </c>
      <c r="F27" s="10">
        <f t="shared" si="7"/>
        <v>3.7000000000000028</v>
      </c>
      <c r="G27" s="10">
        <v>0</v>
      </c>
    </row>
    <row r="28" spans="1:7" ht="64.5" thickBot="1" x14ac:dyDescent="0.3">
      <c r="A28" s="3" t="s">
        <v>23</v>
      </c>
      <c r="B28" s="10">
        <v>0</v>
      </c>
      <c r="C28" s="10">
        <v>0</v>
      </c>
      <c r="D28" s="24">
        <v>0</v>
      </c>
      <c r="E28" s="10">
        <v>0</v>
      </c>
      <c r="F28" s="10">
        <f t="shared" si="7"/>
        <v>0</v>
      </c>
      <c r="G28" s="10">
        <v>0</v>
      </c>
    </row>
    <row r="29" spans="1:7" ht="26.25" thickBot="1" x14ac:dyDescent="0.3">
      <c r="A29" s="3" t="s">
        <v>24</v>
      </c>
      <c r="B29" s="10">
        <v>14166.7</v>
      </c>
      <c r="C29" s="10">
        <v>0</v>
      </c>
      <c r="D29" s="24">
        <v>15533.2</v>
      </c>
      <c r="E29" s="10">
        <v>0</v>
      </c>
      <c r="F29" s="10">
        <f t="shared" si="7"/>
        <v>1366.5</v>
      </c>
      <c r="G29" s="10">
        <v>0</v>
      </c>
    </row>
    <row r="30" spans="1:7" ht="26.25" thickBot="1" x14ac:dyDescent="0.3">
      <c r="A30" s="3" t="s">
        <v>36</v>
      </c>
      <c r="B30" s="10">
        <v>0</v>
      </c>
      <c r="C30" s="10">
        <v>0</v>
      </c>
      <c r="D30" s="24">
        <v>0.7</v>
      </c>
      <c r="E30" s="10">
        <v>0</v>
      </c>
      <c r="F30" s="10">
        <f t="shared" si="7"/>
        <v>0.7</v>
      </c>
      <c r="G30" s="10">
        <v>0</v>
      </c>
    </row>
    <row r="31" spans="1:7" ht="15.75" thickBot="1" x14ac:dyDescent="0.3">
      <c r="A31" s="3" t="s">
        <v>37</v>
      </c>
      <c r="B31" s="10">
        <v>0</v>
      </c>
      <c r="C31" s="10">
        <v>0</v>
      </c>
      <c r="D31" s="24">
        <v>486.1</v>
      </c>
      <c r="E31" s="10"/>
      <c r="F31" s="10">
        <f t="shared" si="7"/>
        <v>486.1</v>
      </c>
      <c r="G31" s="10"/>
    </row>
    <row r="32" spans="1:7" ht="39" thickBot="1" x14ac:dyDescent="0.3">
      <c r="A32" s="3" t="s">
        <v>25</v>
      </c>
      <c r="B32" s="10">
        <v>0.7</v>
      </c>
      <c r="C32" s="10">
        <v>0</v>
      </c>
      <c r="D32" s="24">
        <v>0</v>
      </c>
      <c r="E32" s="10">
        <v>0</v>
      </c>
      <c r="F32" s="10">
        <f t="shared" si="7"/>
        <v>-0.7</v>
      </c>
      <c r="G32" s="10">
        <v>0</v>
      </c>
    </row>
    <row r="33" spans="1:7" ht="51.75" thickBot="1" x14ac:dyDescent="0.3">
      <c r="A33" s="3" t="s">
        <v>26</v>
      </c>
      <c r="B33" s="10">
        <v>0.6</v>
      </c>
      <c r="C33" s="10">
        <v>0</v>
      </c>
      <c r="D33" s="24">
        <v>0</v>
      </c>
      <c r="E33" s="10">
        <v>0</v>
      </c>
      <c r="F33" s="10">
        <f t="shared" si="7"/>
        <v>-0.6</v>
      </c>
      <c r="G33" s="10">
        <v>0</v>
      </c>
    </row>
    <row r="34" spans="1:7" ht="15.75" thickBot="1" x14ac:dyDescent="0.3">
      <c r="A34" s="2" t="s">
        <v>27</v>
      </c>
      <c r="B34" s="8">
        <f>B8+B22</f>
        <v>7217189.8000000007</v>
      </c>
      <c r="C34" s="8">
        <f t="shared" ref="C34:G34" si="8">C8+C22</f>
        <v>49047.3</v>
      </c>
      <c r="D34" s="23">
        <f t="shared" si="8"/>
        <v>7931381.6000000006</v>
      </c>
      <c r="E34" s="8">
        <f t="shared" si="8"/>
        <v>146825.35999999999</v>
      </c>
      <c r="F34" s="8">
        <f t="shared" si="8"/>
        <v>714191.8000000004</v>
      </c>
      <c r="G34" s="8">
        <f t="shared" si="8"/>
        <v>97778.06</v>
      </c>
    </row>
    <row r="35" spans="1:7" x14ac:dyDescent="0.25">
      <c r="F35" s="16"/>
    </row>
    <row r="36" spans="1:7" x14ac:dyDescent="0.25">
      <c r="D36" s="25"/>
    </row>
    <row r="37" spans="1:7" x14ac:dyDescent="0.25">
      <c r="D37" s="25"/>
    </row>
  </sheetData>
  <mergeCells count="5">
    <mergeCell ref="A5:A7"/>
    <mergeCell ref="B5:G5"/>
    <mergeCell ref="B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Batrakova</dc:creator>
  <cp:lastModifiedBy>Batrakova</cp:lastModifiedBy>
  <cp:lastPrinted>2024-04-19T08:56:40Z</cp:lastPrinted>
  <dcterms:created xsi:type="dcterms:W3CDTF">2023-04-04T13:01:02Z</dcterms:created>
  <dcterms:modified xsi:type="dcterms:W3CDTF">2024-04-19T08:57:06Z</dcterms:modified>
</cp:coreProperties>
</file>