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86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17" i="1"/>
  <c r="D10" i="1"/>
  <c r="D8" i="1" s="1"/>
  <c r="D11" i="1"/>
  <c r="D12" i="1"/>
  <c r="D13" i="1"/>
  <c r="D14" i="1"/>
  <c r="D15" i="1"/>
  <c r="D9" i="1"/>
  <c r="C16" i="1" l="1"/>
  <c r="B16" i="1"/>
  <c r="C8" i="1" l="1"/>
  <c r="B8" i="1"/>
  <c r="D16" i="1" l="1"/>
  <c r="D45" i="1" s="1"/>
  <c r="C45" i="1"/>
  <c r="B45" i="1"/>
</calcChain>
</file>

<file path=xl/sharedStrings.xml><?xml version="1.0" encoding="utf-8"?>
<sst xmlns="http://schemas.openxmlformats.org/spreadsheetml/2006/main" count="47" uniqueCount="46">
  <si>
    <t>Показатели</t>
  </si>
  <si>
    <t>Объем кредиторской задолженности</t>
  </si>
  <si>
    <t>Увеличение, уменьшение общей суммы задолженности, тыс. руб.</t>
  </si>
  <si>
    <t>Общая сумма задолженности, тыс. руб.</t>
  </si>
  <si>
    <t>ДОХОДЫ</t>
  </si>
  <si>
    <t>Расчеты по налоговым доходам</t>
  </si>
  <si>
    <t>Расчеты по доходам от собственности</t>
  </si>
  <si>
    <t>Расчеты по суммам штрафов, пеней, неустоек, возмещений ущерба</t>
  </si>
  <si>
    <t>Расчеты по безвозмездным  поступлениям текущего характера</t>
  </si>
  <si>
    <t>Расчеты по прочим доходам</t>
  </si>
  <si>
    <t>РАСХОДЫ</t>
  </si>
  <si>
    <t>Расчеты по заработной плате</t>
  </si>
  <si>
    <t>Расчеты по услугам связи</t>
  </si>
  <si>
    <t>Расчеты по транспортным услугам</t>
  </si>
  <si>
    <t>Расчеты по коммунальным услугам</t>
  </si>
  <si>
    <t>Расчеты по работам, услугам по содержанию имущества</t>
  </si>
  <si>
    <t>Расчеты по прочим работам, услугам</t>
  </si>
  <si>
    <t>Расчеты по приобретению основных средств</t>
  </si>
  <si>
    <t>Расчеты по приобретению непроизведенных активов</t>
  </si>
  <si>
    <t>Расчеты по безвозмездным перечислениям текущего характера некоммерческим организациям и физическим лицам - производителям товаров, работ и услуг на продукцию</t>
  </si>
  <si>
    <t>Расчеты по пособиям по социальной помощи населению в денежной форме</t>
  </si>
  <si>
    <t>Расчеты по пенсиям, пособиям, выплачиваемым работодателями, нанимателями бывшим работникам</t>
  </si>
  <si>
    <t>Расчеты по социальным пособиям и компенсациям персоналу в денежной форме</t>
  </si>
  <si>
    <t>Расчеты по налогу на доходы физических лиц</t>
  </si>
  <si>
    <t>Расчеты по страховым взносам на обязательное социальное страхование на случай временной нетрудоспособности и в связи с материнством</t>
  </si>
  <si>
    <t>Расчеты по прочим платежам в бюджет</t>
  </si>
  <si>
    <t>Расчеты по страховым взносам на обязательное пенсионное страхование на выплату страховой части трудовой пенсии</t>
  </si>
  <si>
    <t>Расчеты по налогу на имущество организаций</t>
  </si>
  <si>
    <t>Расчеты по земельному налогу</t>
  </si>
  <si>
    <t>Расчеты с депонентами</t>
  </si>
  <si>
    <t>Расчеты по удержаниям из выплат по оплате труда</t>
  </si>
  <si>
    <t>ВСЕГО</t>
  </si>
  <si>
    <t>Расчеты с подотчетными лицами по прочим несоциальным выплатам персоналу в денежной форме</t>
  </si>
  <si>
    <t>Расчеты по доходам от оказания платных услуг</t>
  </si>
  <si>
    <t>Расчеты с подотчетными лицами по оплате прочих работ, услуг</t>
  </si>
  <si>
    <t>Расчеты по безвозмездным перечислениям текущего характера</t>
  </si>
  <si>
    <t>Расчеты по иным выплатам текущего характера</t>
  </si>
  <si>
    <t>Расчеты по иным выплатам капитального характера</t>
  </si>
  <si>
    <t>Расчеты по условным арендным платежам</t>
  </si>
  <si>
    <t>Приложение № 7 к заключению КСП</t>
  </si>
  <si>
    <t>Расчеты по безвозмездным перечислениям иным нефинансовым организациям (за исключением нефинансовых организаций государственного сектора) на продукцию"</t>
  </si>
  <si>
    <t xml:space="preserve">            Анализ структуры кредиторской задолженности по состоянию на 01.01.2024 года</t>
  </si>
  <si>
    <t>На  01.01.2023 года</t>
  </si>
  <si>
    <t>На 01.01.2024 года</t>
  </si>
  <si>
    <t>Расчеты по единому страховому тарифу (ЕСТ)</t>
  </si>
  <si>
    <t>Расчёты по приобретению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</si>
</sst>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2" borderId="0" xfId="0" applyFill="1"/>
    <xf numFmtId="0" fontId="2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0" fillId="0" borderId="0" xfId="0" applyFont="1"/>
    <xf numFmtId="0" fontId="0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topLeftCell="A22" workbookViewId="0">
      <selection activeCell="Q35" sqref="Q35"/>
    </sheetView>
  </sheetViews>
  <sheetFormatPr defaultRowHeight="15" x14ac:dyDescent="0.25"/>
  <cols>
    <col min="1" max="1" width="45.28515625" customWidth="1"/>
    <col min="2" max="2" width="14.42578125" customWidth="1"/>
    <col min="3" max="3" width="14.5703125" style="9" customWidth="1"/>
    <col min="4" max="4" width="24.28515625" customWidth="1"/>
  </cols>
  <sheetData>
    <row r="1" spans="1:4" x14ac:dyDescent="0.25">
      <c r="A1" s="16"/>
      <c r="B1" s="16"/>
      <c r="C1" s="17"/>
      <c r="D1" s="5" t="s">
        <v>39</v>
      </c>
    </row>
    <row r="2" spans="1:4" x14ac:dyDescent="0.25">
      <c r="A2" s="16"/>
      <c r="B2" s="16"/>
      <c r="C2" s="17"/>
      <c r="D2" s="16"/>
    </row>
    <row r="3" spans="1:4" x14ac:dyDescent="0.25">
      <c r="A3" s="24" t="s">
        <v>41</v>
      </c>
      <c r="B3" s="25"/>
      <c r="C3" s="25"/>
      <c r="D3" s="25"/>
    </row>
    <row r="4" spans="1:4" ht="15.75" thickBot="1" x14ac:dyDescent="0.3">
      <c r="A4" s="16"/>
      <c r="B4" s="16"/>
      <c r="C4" s="17"/>
      <c r="D4" s="16"/>
    </row>
    <row r="5" spans="1:4" ht="15.75" thickBot="1" x14ac:dyDescent="0.3">
      <c r="A5" s="18" t="s">
        <v>0</v>
      </c>
      <c r="B5" s="21" t="s">
        <v>1</v>
      </c>
      <c r="C5" s="22"/>
      <c r="D5" s="23"/>
    </row>
    <row r="6" spans="1:4" ht="26.25" thickBot="1" x14ac:dyDescent="0.3">
      <c r="A6" s="19"/>
      <c r="B6" s="1" t="s">
        <v>42</v>
      </c>
      <c r="C6" s="10" t="s">
        <v>43</v>
      </c>
      <c r="D6" s="18" t="s">
        <v>2</v>
      </c>
    </row>
    <row r="7" spans="1:4" ht="39" thickBot="1" x14ac:dyDescent="0.3">
      <c r="A7" s="20"/>
      <c r="B7" s="1" t="s">
        <v>3</v>
      </c>
      <c r="C7" s="10" t="s">
        <v>3</v>
      </c>
      <c r="D7" s="20"/>
    </row>
    <row r="8" spans="1:4" ht="15.75" thickBot="1" x14ac:dyDescent="0.3">
      <c r="A8" s="2" t="s">
        <v>4</v>
      </c>
      <c r="B8" s="6">
        <f>SUM(B9:B15)</f>
        <v>143150.19999999998</v>
      </c>
      <c r="C8" s="11">
        <f>SUM(C9:C15)</f>
        <v>6376.4999999999991</v>
      </c>
      <c r="D8" s="6">
        <f>SUM(D9:D15)</f>
        <v>-136773.69999999998</v>
      </c>
    </row>
    <row r="9" spans="1:4" ht="15.75" thickBot="1" x14ac:dyDescent="0.3">
      <c r="A9" s="3" t="s">
        <v>5</v>
      </c>
      <c r="B9" s="7">
        <v>142968.79999999999</v>
      </c>
      <c r="C9" s="12">
        <v>6294.2</v>
      </c>
      <c r="D9" s="7">
        <f>C9-B9</f>
        <v>-136674.59999999998</v>
      </c>
    </row>
    <row r="10" spans="1:4" ht="15.75" thickBot="1" x14ac:dyDescent="0.3">
      <c r="A10" s="4" t="s">
        <v>6</v>
      </c>
      <c r="B10" s="7">
        <v>6.6</v>
      </c>
      <c r="C10" s="12">
        <v>8.9</v>
      </c>
      <c r="D10" s="7">
        <f t="shared" ref="D10:D15" si="0">C10-B10</f>
        <v>2.3000000000000007</v>
      </c>
    </row>
    <row r="11" spans="1:4" ht="15.75" thickBot="1" x14ac:dyDescent="0.3">
      <c r="A11" s="4" t="s">
        <v>33</v>
      </c>
      <c r="B11" s="7">
        <v>0.4</v>
      </c>
      <c r="C11" s="12">
        <v>0.4</v>
      </c>
      <c r="D11" s="7">
        <f t="shared" si="0"/>
        <v>0</v>
      </c>
    </row>
    <row r="12" spans="1:4" ht="15.75" thickBot="1" x14ac:dyDescent="0.3">
      <c r="A12" s="4" t="s">
        <v>38</v>
      </c>
      <c r="B12" s="7">
        <v>9.1999999999999993</v>
      </c>
      <c r="C12" s="12">
        <v>0.2</v>
      </c>
      <c r="D12" s="7">
        <f t="shared" si="0"/>
        <v>-9</v>
      </c>
    </row>
    <row r="13" spans="1:4" ht="26.25" thickBot="1" x14ac:dyDescent="0.3">
      <c r="A13" s="4" t="s">
        <v>7</v>
      </c>
      <c r="B13" s="7">
        <v>13.8</v>
      </c>
      <c r="C13" s="12">
        <v>13.8</v>
      </c>
      <c r="D13" s="7">
        <f t="shared" si="0"/>
        <v>0</v>
      </c>
    </row>
    <row r="14" spans="1:4" ht="26.25" thickBot="1" x14ac:dyDescent="0.3">
      <c r="A14" s="4" t="s">
        <v>8</v>
      </c>
      <c r="B14" s="7">
        <v>0</v>
      </c>
      <c r="C14" s="12">
        <v>0</v>
      </c>
      <c r="D14" s="7">
        <f t="shared" si="0"/>
        <v>0</v>
      </c>
    </row>
    <row r="15" spans="1:4" ht="15.75" thickBot="1" x14ac:dyDescent="0.3">
      <c r="A15" s="4" t="s">
        <v>9</v>
      </c>
      <c r="B15" s="7">
        <v>151.4</v>
      </c>
      <c r="C15" s="12">
        <v>59</v>
      </c>
      <c r="D15" s="7">
        <f t="shared" si="0"/>
        <v>-92.4</v>
      </c>
    </row>
    <row r="16" spans="1:4" ht="15.75" thickBot="1" x14ac:dyDescent="0.3">
      <c r="A16" s="2" t="s">
        <v>10</v>
      </c>
      <c r="B16" s="6">
        <f>SUM(B17:B44)</f>
        <v>240664.29999999996</v>
      </c>
      <c r="C16" s="11">
        <f>SUM(C17:C44)</f>
        <v>288188.3</v>
      </c>
      <c r="D16" s="6">
        <f>SUM(D17:D44)</f>
        <v>47524.000000000007</v>
      </c>
    </row>
    <row r="17" spans="1:11" ht="39" thickBot="1" x14ac:dyDescent="0.3">
      <c r="A17" s="3" t="s">
        <v>32</v>
      </c>
      <c r="B17" s="7">
        <v>1</v>
      </c>
      <c r="C17" s="12">
        <v>0</v>
      </c>
      <c r="D17" s="7">
        <f>C17-B17</f>
        <v>-1</v>
      </c>
    </row>
    <row r="18" spans="1:11" ht="26.25" thickBot="1" x14ac:dyDescent="0.3">
      <c r="A18" s="3" t="s">
        <v>34</v>
      </c>
      <c r="B18" s="7">
        <v>2.4</v>
      </c>
      <c r="C18" s="12">
        <v>3.6</v>
      </c>
      <c r="D18" s="7">
        <f t="shared" ref="D18:D44" si="1">C18-B18</f>
        <v>1.2000000000000002</v>
      </c>
    </row>
    <row r="19" spans="1:11" ht="15.75" thickBot="1" x14ac:dyDescent="0.3">
      <c r="A19" s="4" t="s">
        <v>11</v>
      </c>
      <c r="B19" s="7">
        <v>0</v>
      </c>
      <c r="C19" s="12">
        <v>0</v>
      </c>
      <c r="D19" s="7">
        <f t="shared" si="1"/>
        <v>0</v>
      </c>
    </row>
    <row r="20" spans="1:11" ht="15.75" thickBot="1" x14ac:dyDescent="0.3">
      <c r="A20" s="4" t="s">
        <v>12</v>
      </c>
      <c r="B20" s="7">
        <v>47.9</v>
      </c>
      <c r="C20" s="12">
        <v>67</v>
      </c>
      <c r="D20" s="7">
        <f t="shared" si="1"/>
        <v>19.100000000000001</v>
      </c>
    </row>
    <row r="21" spans="1:11" ht="15.75" thickBot="1" x14ac:dyDescent="0.3">
      <c r="A21" s="3" t="s">
        <v>13</v>
      </c>
      <c r="B21" s="7">
        <v>0</v>
      </c>
      <c r="C21" s="12">
        <v>0</v>
      </c>
      <c r="D21" s="7">
        <f t="shared" si="1"/>
        <v>0</v>
      </c>
    </row>
    <row r="22" spans="1:11" ht="15.75" thickBot="1" x14ac:dyDescent="0.3">
      <c r="A22" s="3" t="s">
        <v>14</v>
      </c>
      <c r="B22" s="7">
        <v>191.3</v>
      </c>
      <c r="C22" s="12">
        <v>910.9</v>
      </c>
      <c r="D22" s="7">
        <f t="shared" si="1"/>
        <v>719.59999999999991</v>
      </c>
      <c r="K22" s="8"/>
    </row>
    <row r="23" spans="1:11" ht="26.25" thickBot="1" x14ac:dyDescent="0.3">
      <c r="A23" s="3" t="s">
        <v>15</v>
      </c>
      <c r="B23" s="7">
        <v>9.4</v>
      </c>
      <c r="C23" s="12">
        <v>22.3</v>
      </c>
      <c r="D23" s="7">
        <f t="shared" si="1"/>
        <v>12.9</v>
      </c>
    </row>
    <row r="24" spans="1:11" ht="15.75" thickBot="1" x14ac:dyDescent="0.3">
      <c r="A24" s="3" t="s">
        <v>16</v>
      </c>
      <c r="B24" s="7">
        <v>11.3</v>
      </c>
      <c r="C24" s="12">
        <v>29.3</v>
      </c>
      <c r="D24" s="7">
        <f t="shared" si="1"/>
        <v>18</v>
      </c>
    </row>
    <row r="25" spans="1:11" ht="15.75" thickBot="1" x14ac:dyDescent="0.3">
      <c r="A25" s="3" t="s">
        <v>17</v>
      </c>
      <c r="B25" s="7">
        <v>7767.2</v>
      </c>
      <c r="C25" s="12">
        <v>7767.2</v>
      </c>
      <c r="D25" s="7">
        <f t="shared" si="1"/>
        <v>0</v>
      </c>
    </row>
    <row r="26" spans="1:11" ht="15.75" thickBot="1" x14ac:dyDescent="0.3">
      <c r="A26" s="3" t="s">
        <v>18</v>
      </c>
      <c r="B26" s="7">
        <v>0</v>
      </c>
      <c r="C26" s="12">
        <v>0</v>
      </c>
      <c r="D26" s="7">
        <f t="shared" si="1"/>
        <v>0</v>
      </c>
    </row>
    <row r="27" spans="1:11" ht="15.75" thickBot="1" x14ac:dyDescent="0.3">
      <c r="A27" s="3" t="s">
        <v>45</v>
      </c>
      <c r="B27" s="7"/>
      <c r="C27" s="12">
        <v>55.5</v>
      </c>
      <c r="D27" s="7">
        <f t="shared" si="1"/>
        <v>55.5</v>
      </c>
    </row>
    <row r="28" spans="1:11" ht="26.25" thickBot="1" x14ac:dyDescent="0.3">
      <c r="A28" s="3" t="s">
        <v>35</v>
      </c>
      <c r="B28" s="7">
        <v>1287.5</v>
      </c>
      <c r="C28" s="12">
        <v>241.7</v>
      </c>
      <c r="D28" s="7">
        <f t="shared" si="1"/>
        <v>-1045.8</v>
      </c>
    </row>
    <row r="29" spans="1:11" ht="51.75" thickBot="1" x14ac:dyDescent="0.3">
      <c r="A29" s="3" t="s">
        <v>40</v>
      </c>
      <c r="B29" s="7">
        <v>0</v>
      </c>
      <c r="C29" s="12">
        <v>71.099999999999994</v>
      </c>
      <c r="D29" s="7">
        <f t="shared" si="1"/>
        <v>71.099999999999994</v>
      </c>
    </row>
    <row r="30" spans="1:11" ht="51.75" thickBot="1" x14ac:dyDescent="0.3">
      <c r="A30" s="3" t="s">
        <v>19</v>
      </c>
      <c r="B30" s="7">
        <v>469.3</v>
      </c>
      <c r="C30" s="12">
        <v>352.3</v>
      </c>
      <c r="D30" s="7">
        <f t="shared" si="1"/>
        <v>-117</v>
      </c>
    </row>
    <row r="31" spans="1:11" ht="26.25" thickBot="1" x14ac:dyDescent="0.3">
      <c r="A31" s="3" t="s">
        <v>20</v>
      </c>
      <c r="B31" s="7">
        <v>0</v>
      </c>
      <c r="C31" s="12">
        <v>0</v>
      </c>
      <c r="D31" s="7">
        <f t="shared" si="1"/>
        <v>0</v>
      </c>
    </row>
    <row r="32" spans="1:11" ht="26.25" thickBot="1" x14ac:dyDescent="0.3">
      <c r="A32" s="3" t="s">
        <v>21</v>
      </c>
      <c r="B32" s="7">
        <v>29.4</v>
      </c>
      <c r="C32" s="12">
        <v>4.9000000000000004</v>
      </c>
      <c r="D32" s="7">
        <f t="shared" si="1"/>
        <v>-24.5</v>
      </c>
    </row>
    <row r="33" spans="1:4" ht="26.25" thickBot="1" x14ac:dyDescent="0.3">
      <c r="A33" s="3" t="s">
        <v>22</v>
      </c>
      <c r="B33" s="7">
        <v>50</v>
      </c>
      <c r="C33" s="12">
        <v>0</v>
      </c>
      <c r="D33" s="7">
        <f t="shared" si="1"/>
        <v>-50</v>
      </c>
    </row>
    <row r="34" spans="1:4" ht="15.75" thickBot="1" x14ac:dyDescent="0.3">
      <c r="A34" s="3" t="s">
        <v>36</v>
      </c>
      <c r="B34" s="7">
        <v>270</v>
      </c>
      <c r="C34" s="12"/>
      <c r="D34" s="7">
        <f t="shared" si="1"/>
        <v>-270</v>
      </c>
    </row>
    <row r="35" spans="1:4" ht="15.75" thickBot="1" x14ac:dyDescent="0.3">
      <c r="A35" s="3" t="s">
        <v>37</v>
      </c>
      <c r="B35" s="7">
        <v>2101.1999999999998</v>
      </c>
      <c r="C35" s="12">
        <v>645.6</v>
      </c>
      <c r="D35" s="7">
        <f t="shared" si="1"/>
        <v>-1455.6</v>
      </c>
    </row>
    <row r="36" spans="1:4" ht="15.75" thickBot="1" x14ac:dyDescent="0.3">
      <c r="A36" s="3" t="s">
        <v>23</v>
      </c>
      <c r="B36" s="7">
        <v>0</v>
      </c>
      <c r="C36" s="12">
        <v>0</v>
      </c>
      <c r="D36" s="7">
        <f t="shared" si="1"/>
        <v>0</v>
      </c>
    </row>
    <row r="37" spans="1:4" ht="45" customHeight="1" thickBot="1" x14ac:dyDescent="0.3">
      <c r="A37" s="3" t="s">
        <v>24</v>
      </c>
      <c r="B37" s="7">
        <v>0</v>
      </c>
      <c r="C37" s="12">
        <v>0</v>
      </c>
      <c r="D37" s="7">
        <f t="shared" si="1"/>
        <v>0</v>
      </c>
    </row>
    <row r="38" spans="1:4" ht="15.75" thickBot="1" x14ac:dyDescent="0.3">
      <c r="A38" s="3" t="s">
        <v>25</v>
      </c>
      <c r="B38" s="7">
        <v>220975.9</v>
      </c>
      <c r="C38" s="12">
        <v>251735.6</v>
      </c>
      <c r="D38" s="7">
        <f t="shared" si="1"/>
        <v>30759.700000000012</v>
      </c>
    </row>
    <row r="39" spans="1:4" ht="39" thickBot="1" x14ac:dyDescent="0.3">
      <c r="A39" s="3" t="s">
        <v>26</v>
      </c>
      <c r="B39" s="7">
        <v>1632.6</v>
      </c>
      <c r="C39" s="12">
        <v>32.799999999999997</v>
      </c>
      <c r="D39" s="7">
        <f t="shared" si="1"/>
        <v>-1599.8</v>
      </c>
    </row>
    <row r="40" spans="1:4" ht="15.75" thickBot="1" x14ac:dyDescent="0.3">
      <c r="A40" s="3" t="s">
        <v>27</v>
      </c>
      <c r="B40" s="7">
        <v>1773.8</v>
      </c>
      <c r="C40" s="12">
        <v>2271.3000000000002</v>
      </c>
      <c r="D40" s="7">
        <f t="shared" si="1"/>
        <v>497.50000000000023</v>
      </c>
    </row>
    <row r="41" spans="1:4" ht="15.75" thickBot="1" x14ac:dyDescent="0.3">
      <c r="A41" s="3" t="s">
        <v>28</v>
      </c>
      <c r="B41" s="7">
        <v>4040.8</v>
      </c>
      <c r="C41" s="12">
        <v>3245.9</v>
      </c>
      <c r="D41" s="7">
        <f t="shared" si="1"/>
        <v>-794.90000000000009</v>
      </c>
    </row>
    <row r="42" spans="1:4" ht="15.75" thickBot="1" x14ac:dyDescent="0.3">
      <c r="A42" s="3" t="s">
        <v>44</v>
      </c>
      <c r="B42" s="7">
        <v>0</v>
      </c>
      <c r="C42" s="12">
        <v>20731.3</v>
      </c>
      <c r="D42" s="7">
        <f t="shared" si="1"/>
        <v>20731.3</v>
      </c>
    </row>
    <row r="43" spans="1:4" ht="15.75" thickBot="1" x14ac:dyDescent="0.3">
      <c r="A43" s="3" t="s">
        <v>29</v>
      </c>
      <c r="B43" s="7">
        <v>3.3</v>
      </c>
      <c r="C43" s="12"/>
      <c r="D43" s="7">
        <f t="shared" si="1"/>
        <v>-3.3</v>
      </c>
    </row>
    <row r="44" spans="1:4" ht="15.75" thickBot="1" x14ac:dyDescent="0.3">
      <c r="A44" s="3" t="s">
        <v>30</v>
      </c>
      <c r="B44" s="7"/>
      <c r="C44" s="12">
        <v>0</v>
      </c>
      <c r="D44" s="7">
        <f t="shared" si="1"/>
        <v>0</v>
      </c>
    </row>
    <row r="45" spans="1:4" ht="15.75" thickBot="1" x14ac:dyDescent="0.3">
      <c r="A45" s="2" t="s">
        <v>31</v>
      </c>
      <c r="B45" s="6">
        <f>B8+B16</f>
        <v>383814.49999999994</v>
      </c>
      <c r="C45" s="13">
        <f>C8+C16</f>
        <v>294564.8</v>
      </c>
      <c r="D45" s="6">
        <f>D8+D16</f>
        <v>-89249.699999999983</v>
      </c>
    </row>
    <row r="46" spans="1:4" x14ac:dyDescent="0.25">
      <c r="C46" s="14"/>
    </row>
    <row r="47" spans="1:4" x14ac:dyDescent="0.25">
      <c r="C47" s="15"/>
    </row>
  </sheetData>
  <mergeCells count="4">
    <mergeCell ref="A5:A7"/>
    <mergeCell ref="B5:D5"/>
    <mergeCell ref="D6:D7"/>
    <mergeCell ref="A3:D3"/>
  </mergeCells>
  <pageMargins left="0.70866141732283472" right="0.51181102362204722" top="0.35433070866141736" bottom="0.55118110236220474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Batrakova</dc:creator>
  <cp:lastModifiedBy>Batrakova</cp:lastModifiedBy>
  <cp:lastPrinted>2024-04-19T08:57:31Z</cp:lastPrinted>
  <dcterms:created xsi:type="dcterms:W3CDTF">2023-04-04T12:45:05Z</dcterms:created>
  <dcterms:modified xsi:type="dcterms:W3CDTF">2024-04-19T08:57:50Z</dcterms:modified>
</cp:coreProperties>
</file>